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ER-ROSI\Downloads\"/>
    </mc:Choice>
  </mc:AlternateContent>
  <xr:revisionPtr revIDLastSave="0" documentId="13_ncr:1_{9835270E-2522-46FF-A55B-00E88A6C491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ilnehmer" sheetId="1" r:id="rId1"/>
    <sheet name="Materialliste" sheetId="2" r:id="rId2"/>
    <sheet name="Kalkulation" sheetId="3" r:id="rId3"/>
    <sheet name="Berführerbeiträge" sheetId="4" r:id="rId4"/>
    <sheet name="Abrechnung" sheetId="5" r:id="rId5"/>
  </sheets>
  <definedNames>
    <definedName name="_xlnm.Print_Area" localSheetId="0">Teilnehmer!$A$1:$K$27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5" l="1"/>
  <c r="F10" i="4"/>
  <c r="I4" i="2"/>
  <c r="C4" i="2"/>
  <c r="F11" i="4" l="1"/>
  <c r="F17" i="4"/>
  <c r="K9" i="5" l="1"/>
  <c r="K25" i="5" l="1"/>
  <c r="K23" i="5" l="1"/>
  <c r="K22" i="5" l="1"/>
  <c r="J9" i="3"/>
  <c r="I6" i="2"/>
  <c r="F36" i="3"/>
  <c r="J36" i="3" s="1"/>
  <c r="F34" i="3"/>
  <c r="J34" i="3" s="1"/>
  <c r="F32" i="3"/>
  <c r="J32" i="3" s="1"/>
  <c r="F30" i="3"/>
  <c r="J30" i="3" s="1"/>
  <c r="J28" i="3"/>
  <c r="F26" i="3"/>
  <c r="J26" i="3" s="1"/>
  <c r="F24" i="3"/>
  <c r="J24" i="3" s="1"/>
  <c r="F22" i="3"/>
  <c r="J22" i="3" s="1"/>
  <c r="F19" i="3"/>
  <c r="J12" i="3"/>
  <c r="F16" i="4"/>
  <c r="F15" i="4"/>
  <c r="F14" i="4"/>
  <c r="F13" i="4"/>
  <c r="F12" i="4"/>
  <c r="D49" i="3"/>
  <c r="J40" i="3"/>
  <c r="J38" i="3"/>
  <c r="J19" i="3"/>
  <c r="J16" i="3"/>
  <c r="K17" i="5" l="1"/>
  <c r="K37" i="5" s="1"/>
  <c r="K39" i="5" s="1"/>
  <c r="K28" i="5"/>
  <c r="J43" i="3"/>
  <c r="J47" i="3" s="1"/>
  <c r="J49" i="3" s="1"/>
  <c r="K30" i="5" l="1"/>
</calcChain>
</file>

<file path=xl/sharedStrings.xml><?xml version="1.0" encoding="utf-8"?>
<sst xmlns="http://schemas.openxmlformats.org/spreadsheetml/2006/main" count="316" uniqueCount="188">
  <si>
    <t>Teilnehmerliste SAC-Tour</t>
  </si>
  <si>
    <t>Ziel:</t>
  </si>
  <si>
    <t>Lawinenkurs mit Anwendungstour</t>
  </si>
  <si>
    <t>Tourdatum:</t>
  </si>
  <si>
    <t>Tourenleiter:</t>
  </si>
  <si>
    <t>Dani Jud /Roman Schnyder</t>
  </si>
  <si>
    <t>Name</t>
  </si>
  <si>
    <t>Vorname</t>
  </si>
  <si>
    <t>Adresse</t>
  </si>
  <si>
    <t>PLZ</t>
  </si>
  <si>
    <t>Ort</t>
  </si>
  <si>
    <t>Tel P</t>
  </si>
  <si>
    <t>Tel M</t>
  </si>
  <si>
    <t>Tel Not</t>
  </si>
  <si>
    <t>Mail</t>
  </si>
  <si>
    <t>Sektion</t>
  </si>
  <si>
    <t>Geb.</t>
  </si>
  <si>
    <t>Muster</t>
  </si>
  <si>
    <t>Hans</t>
  </si>
  <si>
    <t>Musterweg</t>
  </si>
  <si>
    <t>Musterlingen</t>
  </si>
  <si>
    <t>Oder</t>
  </si>
  <si>
    <t>Siehe ClimbIT</t>
  </si>
  <si>
    <t>Bei Unfall zu Benachrichtigen:</t>
  </si>
  <si>
    <t>Sommertour:</t>
  </si>
  <si>
    <t>Wintertour:</t>
  </si>
  <si>
    <t>Roman Schnyder   078 801 88 19</t>
  </si>
  <si>
    <t xml:space="preserve">Seniorentour: </t>
  </si>
  <si>
    <t>Heidi Neustettler  079 462 40 45</t>
  </si>
  <si>
    <t>KIBE-Tour:</t>
  </si>
  <si>
    <t>Thabea Frei           076 522 39 76</t>
  </si>
  <si>
    <t>FABE-Tour:</t>
  </si>
  <si>
    <t>JO-Tour:</t>
  </si>
  <si>
    <t>Benjamin Wyss     076 390 83 71</t>
  </si>
  <si>
    <t>Materialliste SAC Bodan</t>
  </si>
  <si>
    <t>Datum:</t>
  </si>
  <si>
    <t>TN</t>
  </si>
  <si>
    <t>TL</t>
  </si>
  <si>
    <t>Rucksack</t>
  </si>
  <si>
    <t>X</t>
  </si>
  <si>
    <t>Ski</t>
  </si>
  <si>
    <t>Apotheke (pers. Medikamente)</t>
  </si>
  <si>
    <t>Skistöcke</t>
  </si>
  <si>
    <t>Karten</t>
  </si>
  <si>
    <t>Skischuhe</t>
  </si>
  <si>
    <t>Führerliteratur</t>
  </si>
  <si>
    <t>Felle</t>
  </si>
  <si>
    <t>Höhenmesser</t>
  </si>
  <si>
    <t>Harscheisen</t>
  </si>
  <si>
    <t>Kompass</t>
  </si>
  <si>
    <t>LVS (3 Antennen)</t>
  </si>
  <si>
    <t>Stirnlampe (mind. 15h Brenndauer)</t>
  </si>
  <si>
    <t>Lawinenschaufel (keine Kunstoffschaufel)</t>
  </si>
  <si>
    <t>Ersatzbatterie</t>
  </si>
  <si>
    <t>Lawinensonde</t>
  </si>
  <si>
    <t>Sonnenbrille</t>
  </si>
  <si>
    <t>Pickel</t>
  </si>
  <si>
    <t>Sonnencreme</t>
  </si>
  <si>
    <t>Steigeisen mit Antistoll (richtig angepasst)</t>
  </si>
  <si>
    <t>Lippenschutz</t>
  </si>
  <si>
    <t>Seil</t>
  </si>
  <si>
    <t>Sonnenhut</t>
  </si>
  <si>
    <t>Anseilgürtel</t>
  </si>
  <si>
    <t>Seidenschlafsack</t>
  </si>
  <si>
    <t>Helm</t>
  </si>
  <si>
    <t>warme Kappe</t>
  </si>
  <si>
    <t>2 Reepschnüre (5 - 6mm/1.5m + 4m)</t>
  </si>
  <si>
    <t>Handschuhe</t>
  </si>
  <si>
    <t>1 Reepschnure (7 - 8mm/5m)</t>
  </si>
  <si>
    <t>Ersatzhandschuhe</t>
  </si>
  <si>
    <t>Bandschlingen</t>
  </si>
  <si>
    <t>1.20m</t>
  </si>
  <si>
    <t>Taschenmesser</t>
  </si>
  <si>
    <t>Sicherungsgerät</t>
  </si>
  <si>
    <t>Sturmjacke</t>
  </si>
  <si>
    <t>Sicherungsschlinge</t>
  </si>
  <si>
    <t>Sturmhose</t>
  </si>
  <si>
    <t>Eisschrauben</t>
  </si>
  <si>
    <t>Verpflegung</t>
  </si>
  <si>
    <t>Klemmkeile</t>
  </si>
  <si>
    <t>Trinkflasche (mind. 1 Liter)</t>
  </si>
  <si>
    <t>Friends</t>
  </si>
  <si>
    <t>Natel</t>
  </si>
  <si>
    <t>HMS Karabiner</t>
  </si>
  <si>
    <t>Notfunk</t>
  </si>
  <si>
    <t>Schraubkarabiner</t>
  </si>
  <si>
    <t>Papiertaschentücher</t>
  </si>
  <si>
    <t>Standard Karabiner</t>
  </si>
  <si>
    <t>Notizmaterial</t>
  </si>
  <si>
    <t>Express Sets</t>
  </si>
  <si>
    <t>Ausweise (u.a. SAC)</t>
  </si>
  <si>
    <t>Schneeschuhe</t>
  </si>
  <si>
    <t>Geld</t>
  </si>
  <si>
    <t>Uhr/Wecker</t>
  </si>
  <si>
    <t>Toilettenartikel (wenig!)</t>
  </si>
  <si>
    <t>Fotoapparat</t>
  </si>
  <si>
    <t>Fernglas</t>
  </si>
  <si>
    <t>Gamaschen</t>
  </si>
  <si>
    <t>Bergschuhe</t>
  </si>
  <si>
    <t>TL = Tourenleiter</t>
  </si>
  <si>
    <t>Kletterfinken</t>
  </si>
  <si>
    <t>TN = Teilnehmer</t>
  </si>
  <si>
    <t>Pullover</t>
  </si>
  <si>
    <t>Reservewäsche</t>
  </si>
  <si>
    <t>Grosses Taschentuch</t>
  </si>
  <si>
    <t>Kalkulationsvorlage SAC Bodan</t>
  </si>
  <si>
    <t>Teilnehmer:</t>
  </si>
  <si>
    <t>Bergführer:</t>
  </si>
  <si>
    <t>Anzahl Tage:</t>
  </si>
  <si>
    <t>Anreise Tourenleiter</t>
  </si>
  <si>
    <t>An- und</t>
  </si>
  <si>
    <t>PW</t>
  </si>
  <si>
    <t>km</t>
  </si>
  <si>
    <t>Fr./km</t>
  </si>
  <si>
    <t>Fr.</t>
  </si>
  <si>
    <t>Rückreise</t>
  </si>
  <si>
    <t>Bahn</t>
  </si>
  <si>
    <t>mit Halbtax</t>
  </si>
  <si>
    <t>x</t>
  </si>
  <si>
    <t>Spesen Bergführer</t>
  </si>
  <si>
    <t xml:space="preserve"> ohne Halbtax</t>
  </si>
  <si>
    <t>Bergbahn 1</t>
  </si>
  <si>
    <t>Fr</t>
  </si>
  <si>
    <t>Bergbahn 2</t>
  </si>
  <si>
    <t>Bergbahn 3</t>
  </si>
  <si>
    <t>Übernachtung 1</t>
  </si>
  <si>
    <t>Übernachtung 2</t>
  </si>
  <si>
    <t>Übernachtung 3</t>
  </si>
  <si>
    <t>Getränke</t>
  </si>
  <si>
    <t>Bergführer pro Tag</t>
  </si>
  <si>
    <t>Reserve</t>
  </si>
  <si>
    <t>Pauschal</t>
  </si>
  <si>
    <t>Kosten Tour TOTAL</t>
  </si>
  <si>
    <t>Anteil Sektion an Bergführer</t>
  </si>
  <si>
    <t>Kosten Tour TOTAL für Teilnehmer</t>
  </si>
  <si>
    <t>Kosten pro Teilnehmer bei</t>
  </si>
  <si>
    <t>Teilnehmer</t>
  </si>
  <si>
    <t>Publizierter Preis im Bergwärts</t>
  </si>
  <si>
    <t>Bergführerbeiträge  Sektion Bodan</t>
  </si>
  <si>
    <t xml:space="preserve">Ansatz Bergführer </t>
  </si>
  <si>
    <t>Fr./Tag</t>
  </si>
  <si>
    <t>Anzahl Teilnehmer</t>
  </si>
  <si>
    <t>Beitrag Sektion in %</t>
  </si>
  <si>
    <t>Beitrag Sektion in Franken</t>
  </si>
  <si>
    <t>Der Tourenleiter gilt ebenfalls als Teilnehmer, nicht aber der Bergführer.</t>
  </si>
  <si>
    <t>Abweichungen von diesem Ansatz müssen im voraus mit dem Tourenchef abgesprochen sein.</t>
  </si>
  <si>
    <t>Allfällige Trinkgelder sind freiwillig und  gehen zu Lasten der Teilnehmer.</t>
  </si>
  <si>
    <t>Touren unter 3Teilnehmern gelten als Privattouren und werden nicht unterstützt.</t>
  </si>
  <si>
    <t>Abrechnungsvorlage SAC Bodan</t>
  </si>
  <si>
    <t>MUSTERTOUR</t>
  </si>
  <si>
    <t>09.+10.06.2018</t>
  </si>
  <si>
    <t>Ausgaben:</t>
  </si>
  <si>
    <t>Reisekosten:</t>
  </si>
  <si>
    <t>PKW</t>
  </si>
  <si>
    <t>à</t>
  </si>
  <si>
    <t>Fr/km</t>
  </si>
  <si>
    <t>ODER</t>
  </si>
  <si>
    <t>Übernachtungskosten:</t>
  </si>
  <si>
    <t>Sustlihütte</t>
  </si>
  <si>
    <t>Verlust Material</t>
  </si>
  <si>
    <t>Spesen Begführer und Tourenleiter:</t>
  </si>
  <si>
    <t>Bergführerkosten:</t>
  </si>
  <si>
    <t>Bergführer H. Muster</t>
  </si>
  <si>
    <t>TOTAL Ausgaben:</t>
  </si>
  <si>
    <t>Einnahmen:</t>
  </si>
  <si>
    <t>Pers.</t>
  </si>
  <si>
    <t>Anteil Bergführerkosten Sektion</t>
  </si>
  <si>
    <t>bei Kurs 100%</t>
  </si>
  <si>
    <t>Tag</t>
  </si>
  <si>
    <t>TOTAL Einnahmen:</t>
  </si>
  <si>
    <t>Gewinn/Verlust:</t>
  </si>
  <si>
    <t>Guthaben SAC Bodan:</t>
  </si>
  <si>
    <t>Einnahmen Tourenleiter</t>
  </si>
  <si>
    <t>Ausgaben Tourenleiter</t>
  </si>
  <si>
    <t>Guthaben SAC Bodan</t>
  </si>
  <si>
    <t xml:space="preserve">Bankverbindung: </t>
  </si>
  <si>
    <t>Bank:</t>
  </si>
  <si>
    <t>IBAN:</t>
  </si>
  <si>
    <t>Der Tourenchef</t>
  </si>
  <si>
    <t xml:space="preserve">Im Normalfall wird der von der Sektion Bodan übliche Bergführeransatz von 600.00Fr./Tag vergütet.  </t>
  </si>
  <si>
    <t>Name Tourenleiter</t>
  </si>
  <si>
    <t>TKB/Raiffeisen/UBS/…</t>
  </si>
  <si>
    <t>CH.. …. .... …. .... .</t>
  </si>
  <si>
    <t>Dominic Bergold   077 427 08 41</t>
  </si>
  <si>
    <t>Werner Wüthrich  079 129 46 19</t>
  </si>
  <si>
    <t>Martin Frei</t>
  </si>
  <si>
    <t>079 583 72 60</t>
  </si>
  <si>
    <t>Werner Wüthrich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</si>
</sst>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8"/>
      <name val="Arial"/>
      <family val="2"/>
    </font>
    <font>
      <b/>
      <u/>
      <sz val="20"/>
      <name val="Arial"/>
      <family val="2"/>
    </font>
    <font>
      <b/>
      <u/>
      <sz val="16"/>
      <name val="Arial"/>
      <family val="2"/>
    </font>
    <font>
      <b/>
      <u/>
      <sz val="10"/>
      <name val="Arial"/>
      <family val="2"/>
    </font>
    <font>
      <sz val="14"/>
      <name val="Arial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4"/>
      <color theme="1"/>
      <name val="Arial Narrow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8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2" fillId="0" borderId="1" xfId="0" applyFont="1" applyBorder="1"/>
    <xf numFmtId="0" fontId="8" fillId="0" borderId="0" xfId="0" applyFont="1"/>
    <xf numFmtId="2" fontId="0" fillId="0" borderId="0" xfId="0" applyNumberFormat="1"/>
    <xf numFmtId="2" fontId="7" fillId="0" borderId="0" xfId="0" applyNumberFormat="1" applyFont="1"/>
    <xf numFmtId="0" fontId="6" fillId="0" borderId="2" xfId="0" applyFont="1" applyBorder="1"/>
    <xf numFmtId="0" fontId="0" fillId="0" borderId="3" xfId="0" applyBorder="1"/>
    <xf numFmtId="2" fontId="0" fillId="0" borderId="3" xfId="0" applyNumberFormat="1" applyBorder="1"/>
    <xf numFmtId="0" fontId="0" fillId="0" borderId="4" xfId="0" applyBorder="1"/>
    <xf numFmtId="0" fontId="7" fillId="0" borderId="5" xfId="0" applyFont="1" applyBorder="1"/>
    <xf numFmtId="0" fontId="7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8" xfId="0" applyNumberFormat="1" applyBorder="1"/>
    <xf numFmtId="0" fontId="0" fillId="0" borderId="9" xfId="0" applyBorder="1"/>
    <xf numFmtId="0" fontId="7" fillId="0" borderId="8" xfId="0" applyFont="1" applyBorder="1"/>
    <xf numFmtId="2" fontId="0" fillId="0" borderId="10" xfId="0" applyNumberFormat="1" applyBorder="1"/>
    <xf numFmtId="0" fontId="7" fillId="0" borderId="10" xfId="0" applyFont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43" fontId="2" fillId="0" borderId="0" xfId="2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8" xfId="0" applyFont="1" applyBorder="1" applyAlignment="1">
      <alignment horizontal="left"/>
    </xf>
    <xf numFmtId="0" fontId="23" fillId="0" borderId="0" xfId="0" applyFont="1"/>
    <xf numFmtId="14" fontId="22" fillId="0" borderId="0" xfId="0" applyNumberFormat="1" applyFont="1" applyAlignment="1">
      <alignment horizontal="left"/>
    </xf>
    <xf numFmtId="0" fontId="7" fillId="0" borderId="12" xfId="0" applyFont="1" applyBorder="1"/>
    <xf numFmtId="0" fontId="0" fillId="0" borderId="12" xfId="0" applyBorder="1"/>
    <xf numFmtId="0" fontId="0" fillId="0" borderId="11" xfId="0" applyBorder="1"/>
    <xf numFmtId="0" fontId="6" fillId="0" borderId="13" xfId="0" applyFont="1" applyBorder="1"/>
    <xf numFmtId="0" fontId="6" fillId="0" borderId="14" xfId="0" applyFont="1" applyBorder="1"/>
    <xf numFmtId="0" fontId="0" fillId="0" borderId="15" xfId="0" applyBorder="1"/>
    <xf numFmtId="2" fontId="0" fillId="0" borderId="15" xfId="0" applyNumberFormat="1" applyBorder="1"/>
    <xf numFmtId="0" fontId="0" fillId="0" borderId="16" xfId="0" applyBorder="1"/>
    <xf numFmtId="2" fontId="7" fillId="0" borderId="8" xfId="0" applyNumberFormat="1" applyFont="1" applyBorder="1"/>
    <xf numFmtId="0" fontId="7" fillId="0" borderId="9" xfId="0" applyFont="1" applyBorder="1"/>
    <xf numFmtId="0" fontId="6" fillId="0" borderId="3" xfId="0" applyFont="1" applyBorder="1"/>
    <xf numFmtId="1" fontId="0" fillId="0" borderId="0" xfId="0" applyNumberFormat="1"/>
    <xf numFmtId="0" fontId="17" fillId="0" borderId="10" xfId="0" applyFont="1" applyBorder="1"/>
    <xf numFmtId="0" fontId="0" fillId="2" borderId="0" xfId="0" applyFill="1" applyAlignment="1" applyProtection="1">
      <alignment horizontal="center"/>
      <protection locked="0"/>
    </xf>
    <xf numFmtId="1" fontId="7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2" fontId="7" fillId="2" borderId="0" xfId="0" applyNumberFormat="1" applyFont="1" applyFill="1" applyProtection="1">
      <protection locked="0"/>
    </xf>
    <xf numFmtId="2" fontId="0" fillId="2" borderId="8" xfId="0" applyNumberFormat="1" applyFill="1" applyBorder="1" applyProtection="1">
      <protection locked="0"/>
    </xf>
    <xf numFmtId="2" fontId="16" fillId="2" borderId="10" xfId="0" applyNumberFormat="1" applyFont="1" applyFill="1" applyBorder="1" applyProtection="1">
      <protection locked="0"/>
    </xf>
    <xf numFmtId="2" fontId="12" fillId="0" borderId="0" xfId="0" applyNumberFormat="1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4" fontId="19" fillId="0" borderId="0" xfId="0" applyNumberFormat="1" applyFont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1" applyBorder="1" applyProtection="1">
      <protection locked="0"/>
    </xf>
    <xf numFmtId="0" fontId="21" fillId="0" borderId="1" xfId="1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19" fillId="0" borderId="0" xfId="0" applyFont="1" applyProtection="1">
      <protection locked="0"/>
    </xf>
    <xf numFmtId="14" fontId="22" fillId="0" borderId="8" xfId="0" applyNumberFormat="1" applyFont="1" applyBorder="1"/>
    <xf numFmtId="0" fontId="22" fillId="0" borderId="8" xfId="0" applyFont="1" applyBorder="1"/>
    <xf numFmtId="0" fontId="24" fillId="0" borderId="8" xfId="0" applyFont="1" applyBorder="1" applyAlignment="1">
      <alignment horizontal="left"/>
    </xf>
    <xf numFmtId="4" fontId="0" fillId="0" borderId="0" xfId="0" applyNumberFormat="1"/>
    <xf numFmtId="4" fontId="0" fillId="0" borderId="8" xfId="0" applyNumberFormat="1" applyBorder="1"/>
    <xf numFmtId="0" fontId="25" fillId="0" borderId="0" xfId="0" applyFont="1"/>
    <xf numFmtId="0" fontId="26" fillId="0" borderId="0" xfId="0" applyFont="1"/>
    <xf numFmtId="2" fontId="25" fillId="0" borderId="0" xfId="0" applyNumberFormat="1" applyFont="1"/>
    <xf numFmtId="4" fontId="25" fillId="0" borderId="10" xfId="0" applyNumberFormat="1" applyFont="1" applyBorder="1"/>
    <xf numFmtId="0" fontId="25" fillId="0" borderId="10" xfId="0" applyFont="1" applyBorder="1"/>
    <xf numFmtId="2" fontId="26" fillId="0" borderId="0" xfId="0" applyNumberFormat="1" applyFont="1"/>
    <xf numFmtId="0" fontId="25" fillId="0" borderId="8" xfId="0" applyFont="1" applyBorder="1"/>
    <xf numFmtId="0" fontId="27" fillId="0" borderId="0" xfId="0" applyFont="1"/>
    <xf numFmtId="14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4" fontId="11" fillId="0" borderId="0" xfId="0" applyNumberFormat="1" applyFont="1"/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628650</xdr:colOff>
      <xdr:row>0</xdr:row>
      <xdr:rowOff>0</xdr:rowOff>
    </xdr:from>
    <xdr:to>
      <xdr:col>10</xdr:col>
      <xdr:colOff>434837</xdr:colOff>
      <xdr:row>2</xdr:row>
      <xdr:rowOff>414296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0"/>
          <a:ext cx="2358887" cy="995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371476</xdr:colOff>
      <xdr:row>0</xdr:row>
      <xdr:rowOff>0</xdr:rowOff>
    </xdr:from>
    <xdr:to>
      <xdr:col>11</xdr:col>
      <xdr:colOff>257176</xdr:colOff>
      <xdr:row>2</xdr:row>
      <xdr:rowOff>203731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1" y="0"/>
          <a:ext cx="1905000" cy="803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9525</xdr:rowOff>
    </xdr:from>
    <xdr:to>
      <xdr:col>10</xdr:col>
      <xdr:colOff>314325</xdr:colOff>
      <xdr:row>2</xdr:row>
      <xdr:rowOff>39554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525"/>
          <a:ext cx="1628775" cy="687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0</xdr:row>
      <xdr:rowOff>9525</xdr:rowOff>
    </xdr:from>
    <xdr:to>
      <xdr:col>11</xdr:col>
      <xdr:colOff>238125</xdr:colOff>
      <xdr:row>3</xdr:row>
      <xdr:rowOff>30029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525"/>
          <a:ext cx="1628775" cy="687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2"/>
  <sheetViews>
    <sheetView workbookViewId="0">
      <selection activeCell="J26" sqref="J26"/>
    </sheetView>
  </sheetViews>
  <sheetFormatPr baseColWidth="10" defaultColWidth="11.5703125" defaultRowHeight="15.75" x14ac:dyDescent="0.25"/>
  <cols>
    <col min="1" max="1" width="3.28515625" style="4" bestFit="1" customWidth="1"/>
    <col min="2" max="2" width="15.7109375" style="1" customWidth="1"/>
    <col min="3" max="3" width="14.7109375" style="1" customWidth="1"/>
    <col min="4" max="4" width="16.7109375" style="1" customWidth="1"/>
    <col min="5" max="5" width="5.42578125" style="1" customWidth="1"/>
    <col min="6" max="6" width="14.28515625" style="1" customWidth="1"/>
    <col min="7" max="7" width="14.140625" style="1" bestFit="1" customWidth="1"/>
    <col min="8" max="8" width="14.28515625" style="1" bestFit="1" customWidth="1"/>
    <col min="9" max="9" width="14.140625" style="1" bestFit="1" customWidth="1"/>
    <col min="10" max="10" width="24.140625" style="1" bestFit="1" customWidth="1"/>
    <col min="11" max="11" width="7.7109375" style="1" bestFit="1" customWidth="1"/>
    <col min="12" max="12" width="11.28515625" style="1" bestFit="1" customWidth="1"/>
    <col min="13" max="16384" width="11.5703125" style="1"/>
  </cols>
  <sheetData>
    <row r="2" spans="1:12" ht="30" x14ac:dyDescent="0.4">
      <c r="A2" s="44" t="s">
        <v>0</v>
      </c>
    </row>
    <row r="3" spans="1:12" s="2" customFormat="1" ht="52.5" customHeight="1" x14ac:dyDescent="0.4">
      <c r="A3" s="45"/>
      <c r="B3" s="81" t="s">
        <v>1</v>
      </c>
      <c r="C3" s="82" t="s">
        <v>2</v>
      </c>
      <c r="D3" s="81"/>
    </row>
    <row r="4" spans="1:12" ht="16.5" customHeight="1" x14ac:dyDescent="0.5">
      <c r="B4" s="3"/>
      <c r="C4" s="3"/>
    </row>
    <row r="5" spans="1:12" s="43" customFormat="1" x14ac:dyDescent="0.25">
      <c r="A5" s="42"/>
      <c r="B5" s="43" t="s">
        <v>3</v>
      </c>
      <c r="C5" s="76">
        <v>44184</v>
      </c>
      <c r="F5" s="43" t="s">
        <v>4</v>
      </c>
      <c r="G5" s="83" t="s">
        <v>5</v>
      </c>
    </row>
    <row r="7" spans="1:12" x14ac:dyDescent="0.25">
      <c r="A7" s="6"/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9" t="s">
        <v>12</v>
      </c>
      <c r="I7" s="9" t="s">
        <v>13</v>
      </c>
      <c r="J7" s="9" t="s">
        <v>14</v>
      </c>
      <c r="K7" s="9" t="s">
        <v>15</v>
      </c>
      <c r="L7" s="9" t="s">
        <v>16</v>
      </c>
    </row>
    <row r="8" spans="1:12" x14ac:dyDescent="0.25">
      <c r="A8" s="6">
        <v>1</v>
      </c>
      <c r="B8" s="77" t="s">
        <v>17</v>
      </c>
      <c r="C8" s="77" t="s">
        <v>18</v>
      </c>
      <c r="D8" s="77" t="s">
        <v>19</v>
      </c>
      <c r="E8" s="77">
        <v>9999</v>
      </c>
      <c r="F8" s="77" t="s">
        <v>20</v>
      </c>
      <c r="G8" s="77"/>
      <c r="H8" s="77"/>
      <c r="I8" s="77"/>
      <c r="J8" s="78"/>
      <c r="K8" s="79"/>
      <c r="L8" s="80"/>
    </row>
    <row r="9" spans="1:12" x14ac:dyDescent="0.25">
      <c r="A9" s="6">
        <v>2</v>
      </c>
      <c r="B9" s="77" t="s">
        <v>21</v>
      </c>
      <c r="C9" s="77"/>
      <c r="D9" s="77"/>
      <c r="E9" s="77"/>
      <c r="F9" s="77"/>
      <c r="G9" s="77"/>
      <c r="H9" s="77"/>
      <c r="I9" s="77"/>
      <c r="J9" s="77"/>
      <c r="K9" s="77"/>
      <c r="L9" s="80"/>
    </row>
    <row r="10" spans="1:12" x14ac:dyDescent="0.25">
      <c r="A10" s="6">
        <v>3</v>
      </c>
      <c r="B10" s="77" t="s">
        <v>22</v>
      </c>
      <c r="C10" s="77"/>
      <c r="D10" s="77"/>
      <c r="E10" s="77"/>
      <c r="F10" s="77"/>
      <c r="G10" s="77"/>
      <c r="H10" s="77"/>
      <c r="I10" s="77"/>
      <c r="J10" s="77"/>
      <c r="K10" s="77"/>
      <c r="L10" s="80"/>
    </row>
    <row r="11" spans="1:12" x14ac:dyDescent="0.25">
      <c r="A11" s="6">
        <v>4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</row>
    <row r="12" spans="1:12" x14ac:dyDescent="0.25">
      <c r="A12" s="6">
        <v>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80"/>
    </row>
    <row r="13" spans="1:12" x14ac:dyDescent="0.25">
      <c r="A13" s="6">
        <v>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80"/>
    </row>
    <row r="14" spans="1:12" x14ac:dyDescent="0.25">
      <c r="A14" s="6">
        <v>7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2" x14ac:dyDescent="0.25">
      <c r="A15" s="6">
        <v>8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1:12" x14ac:dyDescent="0.25">
      <c r="A16" s="6">
        <v>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</row>
    <row r="17" spans="1:12" x14ac:dyDescent="0.25">
      <c r="A17" s="6">
        <v>10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</row>
    <row r="18" spans="1:12" x14ac:dyDescent="0.25">
      <c r="A18" s="6">
        <v>11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</row>
    <row r="19" spans="1:12" x14ac:dyDescent="0.25">
      <c r="A19" s="6">
        <v>12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1" spans="1:12" x14ac:dyDescent="0.25">
      <c r="A21" s="1" t="s">
        <v>23</v>
      </c>
      <c r="D21" s="1" t="s">
        <v>24</v>
      </c>
      <c r="E21" s="1" t="s">
        <v>184</v>
      </c>
      <c r="H21" s="1" t="s">
        <v>185</v>
      </c>
      <c r="J21" s="1" t="s">
        <v>186</v>
      </c>
    </row>
    <row r="22" spans="1:12" x14ac:dyDescent="0.25">
      <c r="D22" s="1" t="s">
        <v>25</v>
      </c>
      <c r="E22" s="1" t="s">
        <v>26</v>
      </c>
      <c r="H22" s="1" t="s">
        <v>185</v>
      </c>
      <c r="J22" s="1" t="s">
        <v>186</v>
      </c>
    </row>
    <row r="23" spans="1:12" x14ac:dyDescent="0.25">
      <c r="D23" s="1" t="s">
        <v>27</v>
      </c>
      <c r="E23" s="1" t="s">
        <v>28</v>
      </c>
      <c r="H23" s="1" t="s">
        <v>185</v>
      </c>
      <c r="J23" s="1" t="s">
        <v>186</v>
      </c>
    </row>
    <row r="24" spans="1:12" x14ac:dyDescent="0.25">
      <c r="D24" s="1" t="s">
        <v>29</v>
      </c>
      <c r="E24" s="1" t="s">
        <v>30</v>
      </c>
      <c r="H24" s="1" t="s">
        <v>185</v>
      </c>
      <c r="J24" s="1" t="s">
        <v>186</v>
      </c>
    </row>
    <row r="25" spans="1:12" x14ac:dyDescent="0.25">
      <c r="D25" s="1" t="s">
        <v>31</v>
      </c>
      <c r="E25" s="1" t="s">
        <v>183</v>
      </c>
      <c r="H25" s="1" t="s">
        <v>185</v>
      </c>
      <c r="J25" s="1" t="s">
        <v>186</v>
      </c>
    </row>
    <row r="26" spans="1:12" x14ac:dyDescent="0.25">
      <c r="D26" s="1" t="s">
        <v>32</v>
      </c>
      <c r="E26" s="1" t="s">
        <v>33</v>
      </c>
      <c r="H26" s="1" t="s">
        <v>185</v>
      </c>
      <c r="J26" s="1" t="s">
        <v>186</v>
      </c>
    </row>
    <row r="32" spans="1:12" x14ac:dyDescent="0.25">
      <c r="F32" s="46"/>
    </row>
  </sheetData>
  <sheetProtection selectLockedCells="1"/>
  <pageMargins left="0.11811023622047245" right="0.11811023622047245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6"/>
  <sheetViews>
    <sheetView topLeftCell="A14" workbookViewId="0">
      <selection activeCell="O25" sqref="O25"/>
    </sheetView>
  </sheetViews>
  <sheetFormatPr baseColWidth="10" defaultColWidth="11.5703125" defaultRowHeight="15.75" x14ac:dyDescent="0.25"/>
  <cols>
    <col min="1" max="1" width="3.7109375" style="1" customWidth="1"/>
    <col min="2" max="2" width="9" style="1" customWidth="1"/>
    <col min="3" max="3" width="25.140625" style="1" customWidth="1"/>
    <col min="4" max="4" width="5" style="1" customWidth="1"/>
    <col min="5" max="6" width="4.7109375" style="4" customWidth="1"/>
    <col min="7" max="7" width="4.7109375" style="1" customWidth="1"/>
    <col min="8" max="8" width="16.7109375" style="1" customWidth="1"/>
    <col min="9" max="9" width="16.42578125" style="1" customWidth="1"/>
    <col min="10" max="10" width="9.140625" style="1" customWidth="1"/>
    <col min="11" max="12" width="4.7109375" style="4" customWidth="1"/>
    <col min="13" max="16384" width="11.5703125" style="1"/>
  </cols>
  <sheetData>
    <row r="2" spans="2:12" ht="31.5" x14ac:dyDescent="0.5">
      <c r="B2" s="51" t="s">
        <v>34</v>
      </c>
    </row>
    <row r="3" spans="2:12" ht="21" customHeight="1" x14ac:dyDescent="0.25"/>
    <row r="4" spans="2:12" s="49" customFormat="1" ht="26.25" x14ac:dyDescent="0.4">
      <c r="B4" s="86" t="s">
        <v>1</v>
      </c>
      <c r="C4" s="50" t="str">
        <f>Teilnehmer!C3</f>
        <v>Lawinenkurs mit Anwendungstour</v>
      </c>
      <c r="D4" s="47"/>
      <c r="E4" s="47"/>
      <c r="F4" s="47"/>
      <c r="H4" s="50" t="s">
        <v>35</v>
      </c>
      <c r="I4" s="84">
        <f>Teilnehmer!C5</f>
        <v>44184</v>
      </c>
      <c r="K4" s="48"/>
      <c r="L4" s="48"/>
    </row>
    <row r="5" spans="2:12" s="49" customFormat="1" ht="18.75" x14ac:dyDescent="0.3">
      <c r="B5" s="47"/>
      <c r="C5" s="47"/>
      <c r="D5" s="47"/>
      <c r="E5" s="47"/>
      <c r="F5" s="47"/>
      <c r="H5" s="52"/>
      <c r="K5" s="48"/>
      <c r="L5" s="48"/>
    </row>
    <row r="6" spans="2:12" ht="18.75" x14ac:dyDescent="0.3">
      <c r="H6" s="85" t="s">
        <v>4</v>
      </c>
      <c r="I6" s="85" t="str">
        <f>Teilnehmer!G5</f>
        <v>Dani Jud /Roman Schnyder</v>
      </c>
    </row>
    <row r="7" spans="2:12" x14ac:dyDescent="0.25">
      <c r="H7" s="7"/>
    </row>
    <row r="8" spans="2:12" x14ac:dyDescent="0.25">
      <c r="E8" s="6" t="s">
        <v>36</v>
      </c>
      <c r="F8" s="6" t="s">
        <v>37</v>
      </c>
      <c r="K8" s="6" t="s">
        <v>36</v>
      </c>
      <c r="L8" s="6" t="s">
        <v>37</v>
      </c>
    </row>
    <row r="9" spans="2:12" x14ac:dyDescent="0.25">
      <c r="B9" s="5" t="s">
        <v>38</v>
      </c>
      <c r="E9" s="74" t="s">
        <v>39</v>
      </c>
      <c r="F9" s="74"/>
      <c r="H9" s="5" t="s">
        <v>40</v>
      </c>
      <c r="K9" s="74" t="s">
        <v>39</v>
      </c>
      <c r="L9" s="74"/>
    </row>
    <row r="10" spans="2:12" x14ac:dyDescent="0.25">
      <c r="B10" s="5" t="s">
        <v>41</v>
      </c>
      <c r="E10" s="74" t="s">
        <v>39</v>
      </c>
      <c r="F10" s="74" t="s">
        <v>39</v>
      </c>
      <c r="H10" s="5" t="s">
        <v>42</v>
      </c>
      <c r="K10" s="74" t="s">
        <v>39</v>
      </c>
      <c r="L10" s="74"/>
    </row>
    <row r="11" spans="2:12" x14ac:dyDescent="0.25">
      <c r="B11" s="5" t="s">
        <v>43</v>
      </c>
      <c r="E11" s="74"/>
      <c r="F11" s="74" t="s">
        <v>39</v>
      </c>
      <c r="H11" s="5" t="s">
        <v>44</v>
      </c>
      <c r="K11" s="74" t="s">
        <v>39</v>
      </c>
      <c r="L11" s="74"/>
    </row>
    <row r="12" spans="2:12" x14ac:dyDescent="0.25">
      <c r="B12" s="5" t="s">
        <v>45</v>
      </c>
      <c r="E12" s="74"/>
      <c r="F12" s="74" t="s">
        <v>39</v>
      </c>
      <c r="H12" s="5" t="s">
        <v>46</v>
      </c>
      <c r="K12" s="74" t="s">
        <v>39</v>
      </c>
      <c r="L12" s="74"/>
    </row>
    <row r="13" spans="2:12" x14ac:dyDescent="0.25">
      <c r="B13" s="5" t="s">
        <v>47</v>
      </c>
      <c r="E13" s="74"/>
      <c r="F13" s="74" t="s">
        <v>39</v>
      </c>
      <c r="H13" s="5" t="s">
        <v>48</v>
      </c>
      <c r="K13" s="74" t="s">
        <v>39</v>
      </c>
      <c r="L13" s="74"/>
    </row>
    <row r="14" spans="2:12" x14ac:dyDescent="0.25">
      <c r="B14" s="5" t="s">
        <v>49</v>
      </c>
      <c r="E14" s="74"/>
      <c r="F14" s="74" t="s">
        <v>39</v>
      </c>
      <c r="H14" s="5" t="s">
        <v>50</v>
      </c>
      <c r="K14" s="74" t="s">
        <v>39</v>
      </c>
      <c r="L14" s="74"/>
    </row>
    <row r="15" spans="2:12" x14ac:dyDescent="0.25">
      <c r="B15" s="5" t="s">
        <v>51</v>
      </c>
      <c r="E15" s="74"/>
      <c r="F15" s="74"/>
      <c r="H15" s="5" t="s">
        <v>52</v>
      </c>
      <c r="K15" s="74" t="s">
        <v>39</v>
      </c>
      <c r="L15" s="74"/>
    </row>
    <row r="16" spans="2:12" x14ac:dyDescent="0.25">
      <c r="B16" s="5" t="s">
        <v>53</v>
      </c>
      <c r="E16" s="74"/>
      <c r="F16" s="74"/>
      <c r="H16" s="5" t="s">
        <v>54</v>
      </c>
      <c r="K16" s="74" t="s">
        <v>39</v>
      </c>
      <c r="L16" s="74"/>
    </row>
    <row r="17" spans="2:12" x14ac:dyDescent="0.25">
      <c r="B17" s="5" t="s">
        <v>55</v>
      </c>
      <c r="E17" s="74" t="s">
        <v>39</v>
      </c>
      <c r="F17" s="74"/>
      <c r="H17" s="5" t="s">
        <v>56</v>
      </c>
      <c r="K17" s="74"/>
      <c r="L17" s="74"/>
    </row>
    <row r="18" spans="2:12" x14ac:dyDescent="0.25">
      <c r="B18" s="5" t="s">
        <v>57</v>
      </c>
      <c r="E18" s="74" t="s">
        <v>39</v>
      </c>
      <c r="F18" s="74"/>
      <c r="H18" s="5" t="s">
        <v>58</v>
      </c>
      <c r="K18" s="74"/>
      <c r="L18" s="74"/>
    </row>
    <row r="19" spans="2:12" x14ac:dyDescent="0.25">
      <c r="B19" s="5" t="s">
        <v>59</v>
      </c>
      <c r="E19" s="74" t="s">
        <v>39</v>
      </c>
      <c r="F19" s="74"/>
      <c r="H19" s="5" t="s">
        <v>60</v>
      </c>
      <c r="K19" s="74"/>
      <c r="L19" s="74"/>
    </row>
    <row r="20" spans="2:12" x14ac:dyDescent="0.25">
      <c r="B20" s="5" t="s">
        <v>61</v>
      </c>
      <c r="E20" s="74" t="s">
        <v>39</v>
      </c>
      <c r="F20" s="74"/>
      <c r="H20" s="5" t="s">
        <v>62</v>
      </c>
      <c r="K20" s="74"/>
      <c r="L20" s="74"/>
    </row>
    <row r="21" spans="2:12" x14ac:dyDescent="0.25">
      <c r="B21" s="5" t="s">
        <v>63</v>
      </c>
      <c r="E21" s="74"/>
      <c r="F21" s="74"/>
      <c r="H21" s="5" t="s">
        <v>64</v>
      </c>
      <c r="K21" s="74"/>
      <c r="L21" s="74"/>
    </row>
    <row r="22" spans="2:12" x14ac:dyDescent="0.25">
      <c r="B22" s="5" t="s">
        <v>65</v>
      </c>
      <c r="E22" s="74" t="s">
        <v>39</v>
      </c>
      <c r="F22" s="74"/>
      <c r="H22" s="5" t="s">
        <v>66</v>
      </c>
      <c r="K22" s="74"/>
      <c r="L22" s="74"/>
    </row>
    <row r="23" spans="2:12" x14ac:dyDescent="0.25">
      <c r="B23" s="5" t="s">
        <v>67</v>
      </c>
      <c r="E23" s="74" t="s">
        <v>39</v>
      </c>
      <c r="F23" s="74"/>
      <c r="H23" s="5" t="s">
        <v>68</v>
      </c>
      <c r="K23" s="74"/>
      <c r="L23" s="74"/>
    </row>
    <row r="24" spans="2:12" x14ac:dyDescent="0.25">
      <c r="B24" s="5" t="s">
        <v>69</v>
      </c>
      <c r="E24" s="74" t="s">
        <v>39</v>
      </c>
      <c r="F24" s="74"/>
      <c r="H24" s="5" t="s">
        <v>70</v>
      </c>
      <c r="I24" s="1" t="s">
        <v>71</v>
      </c>
      <c r="K24" s="74"/>
      <c r="L24" s="74"/>
    </row>
    <row r="25" spans="2:12" x14ac:dyDescent="0.25">
      <c r="B25" s="5" t="s">
        <v>72</v>
      </c>
      <c r="E25" s="74"/>
      <c r="F25" s="74"/>
      <c r="H25" s="5" t="s">
        <v>73</v>
      </c>
      <c r="K25" s="74"/>
      <c r="L25" s="74"/>
    </row>
    <row r="26" spans="2:12" x14ac:dyDescent="0.25">
      <c r="B26" s="5" t="s">
        <v>74</v>
      </c>
      <c r="E26" s="74" t="s">
        <v>39</v>
      </c>
      <c r="F26" s="74"/>
      <c r="H26" s="5" t="s">
        <v>75</v>
      </c>
      <c r="K26" s="74"/>
      <c r="L26" s="74"/>
    </row>
    <row r="27" spans="2:12" x14ac:dyDescent="0.25">
      <c r="B27" s="5" t="s">
        <v>76</v>
      </c>
      <c r="E27" s="74" t="s">
        <v>39</v>
      </c>
      <c r="F27" s="74"/>
      <c r="H27" s="5" t="s">
        <v>77</v>
      </c>
      <c r="K27" s="74"/>
      <c r="L27" s="74"/>
    </row>
    <row r="28" spans="2:12" x14ac:dyDescent="0.25">
      <c r="B28" s="5" t="s">
        <v>78</v>
      </c>
      <c r="E28" s="74" t="s">
        <v>39</v>
      </c>
      <c r="F28" s="74"/>
      <c r="H28" s="5" t="s">
        <v>79</v>
      </c>
      <c r="K28" s="74"/>
      <c r="L28" s="74"/>
    </row>
    <row r="29" spans="2:12" x14ac:dyDescent="0.25">
      <c r="B29" s="5" t="s">
        <v>80</v>
      </c>
      <c r="E29" s="74" t="s">
        <v>39</v>
      </c>
      <c r="F29" s="74"/>
      <c r="H29" s="5" t="s">
        <v>81</v>
      </c>
      <c r="K29" s="74"/>
      <c r="L29" s="74"/>
    </row>
    <row r="30" spans="2:12" x14ac:dyDescent="0.25">
      <c r="B30" s="5" t="s">
        <v>82</v>
      </c>
      <c r="E30" s="74" t="s">
        <v>39</v>
      </c>
      <c r="F30" s="74"/>
      <c r="H30" s="5" t="s">
        <v>83</v>
      </c>
      <c r="K30" s="74"/>
      <c r="L30" s="74"/>
    </row>
    <row r="31" spans="2:12" x14ac:dyDescent="0.25">
      <c r="B31" s="5" t="s">
        <v>84</v>
      </c>
      <c r="E31" s="74"/>
      <c r="F31" s="74" t="s">
        <v>39</v>
      </c>
      <c r="H31" s="5" t="s">
        <v>85</v>
      </c>
      <c r="K31" s="74"/>
      <c r="L31" s="74"/>
    </row>
    <row r="32" spans="2:12" x14ac:dyDescent="0.25">
      <c r="B32" s="5" t="s">
        <v>86</v>
      </c>
      <c r="E32" s="74"/>
      <c r="F32" s="74"/>
      <c r="H32" s="5" t="s">
        <v>87</v>
      </c>
      <c r="K32" s="74"/>
      <c r="L32" s="74"/>
    </row>
    <row r="33" spans="2:12" x14ac:dyDescent="0.25">
      <c r="B33" s="5" t="s">
        <v>88</v>
      </c>
      <c r="E33" s="74" t="s">
        <v>39</v>
      </c>
      <c r="F33" s="74"/>
      <c r="H33" s="5" t="s">
        <v>89</v>
      </c>
      <c r="K33" s="74"/>
      <c r="L33" s="74"/>
    </row>
    <row r="34" spans="2:12" x14ac:dyDescent="0.25">
      <c r="B34" s="5" t="s">
        <v>90</v>
      </c>
      <c r="E34" s="74" t="s">
        <v>39</v>
      </c>
      <c r="F34" s="74"/>
      <c r="H34" s="5" t="s">
        <v>91</v>
      </c>
      <c r="K34" s="74"/>
      <c r="L34" s="74"/>
    </row>
    <row r="35" spans="2:12" x14ac:dyDescent="0.25">
      <c r="B35" s="5" t="s">
        <v>92</v>
      </c>
      <c r="E35" s="74" t="s">
        <v>39</v>
      </c>
      <c r="F35" s="74"/>
      <c r="H35" s="75"/>
      <c r="I35" s="75"/>
      <c r="J35" s="75"/>
      <c r="K35" s="74"/>
      <c r="L35" s="74"/>
    </row>
    <row r="36" spans="2:12" x14ac:dyDescent="0.25">
      <c r="B36" s="5" t="s">
        <v>93</v>
      </c>
      <c r="E36" s="74"/>
      <c r="F36" s="74"/>
      <c r="H36" s="75"/>
      <c r="I36" s="75"/>
      <c r="J36" s="75"/>
      <c r="K36" s="74"/>
      <c r="L36" s="74"/>
    </row>
    <row r="37" spans="2:12" x14ac:dyDescent="0.25">
      <c r="B37" s="5" t="s">
        <v>94</v>
      </c>
      <c r="E37" s="74"/>
      <c r="F37" s="74"/>
      <c r="H37" s="75"/>
      <c r="I37" s="75"/>
      <c r="J37" s="75"/>
      <c r="K37" s="74"/>
      <c r="L37" s="74"/>
    </row>
    <row r="38" spans="2:12" x14ac:dyDescent="0.25">
      <c r="B38" s="5" t="s">
        <v>95</v>
      </c>
      <c r="E38" s="74"/>
      <c r="F38" s="74"/>
      <c r="H38" s="75"/>
      <c r="I38" s="75"/>
      <c r="J38" s="75"/>
      <c r="K38" s="74"/>
      <c r="L38" s="74"/>
    </row>
    <row r="39" spans="2:12" x14ac:dyDescent="0.25">
      <c r="B39" s="5" t="s">
        <v>96</v>
      </c>
      <c r="E39" s="74"/>
      <c r="F39" s="74"/>
      <c r="H39" s="75"/>
      <c r="I39" s="75"/>
      <c r="J39" s="75"/>
      <c r="K39" s="74"/>
      <c r="L39" s="74"/>
    </row>
    <row r="40" spans="2:12" x14ac:dyDescent="0.25">
      <c r="B40" s="5"/>
      <c r="E40" s="74"/>
      <c r="F40" s="74"/>
    </row>
    <row r="41" spans="2:12" x14ac:dyDescent="0.25">
      <c r="B41" s="5" t="s">
        <v>97</v>
      </c>
      <c r="E41" s="74"/>
      <c r="F41" s="74"/>
    </row>
    <row r="42" spans="2:12" x14ac:dyDescent="0.25">
      <c r="B42" s="5" t="s">
        <v>98</v>
      </c>
      <c r="E42" s="74"/>
      <c r="F42" s="74"/>
      <c r="H42" s="1" t="s">
        <v>99</v>
      </c>
    </row>
    <row r="43" spans="2:12" x14ac:dyDescent="0.25">
      <c r="B43" s="5" t="s">
        <v>100</v>
      </c>
      <c r="E43" s="74"/>
      <c r="F43" s="74"/>
      <c r="H43" s="1" t="s">
        <v>101</v>
      </c>
    </row>
    <row r="44" spans="2:12" x14ac:dyDescent="0.25">
      <c r="B44" s="5" t="s">
        <v>102</v>
      </c>
      <c r="E44" s="74"/>
      <c r="F44" s="74"/>
    </row>
    <row r="45" spans="2:12" x14ac:dyDescent="0.25">
      <c r="B45" s="5" t="s">
        <v>103</v>
      </c>
      <c r="E45" s="74"/>
      <c r="F45" s="74"/>
    </row>
    <row r="46" spans="2:12" x14ac:dyDescent="0.25">
      <c r="B46" s="5" t="s">
        <v>104</v>
      </c>
      <c r="E46" s="74"/>
      <c r="F46" s="74"/>
    </row>
  </sheetData>
  <sheetProtection selectLockedCells="1"/>
  <pageMargins left="0.7" right="0.7" top="0.82" bottom="0.78740157499999996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56"/>
  <sheetViews>
    <sheetView topLeftCell="A17" workbookViewId="0">
      <selection activeCell="J52" sqref="J52"/>
    </sheetView>
  </sheetViews>
  <sheetFormatPr baseColWidth="10" defaultColWidth="11.42578125" defaultRowHeight="15" x14ac:dyDescent="0.25"/>
  <cols>
    <col min="1" max="1" width="3.140625" customWidth="1"/>
    <col min="2" max="2" width="13.7109375" customWidth="1"/>
    <col min="3" max="3" width="10" customWidth="1"/>
    <col min="5" max="5" width="11.140625" bestFit="1" customWidth="1"/>
    <col min="6" max="6" width="9" customWidth="1"/>
    <col min="7" max="7" width="5.5703125" customWidth="1"/>
    <col min="8" max="8" width="11.42578125" style="11" customWidth="1"/>
    <col min="9" max="9" width="5.5703125" customWidth="1"/>
    <col min="10" max="10" width="11.42578125" style="11" customWidth="1"/>
    <col min="11" max="11" width="5.5703125" customWidth="1"/>
    <col min="257" max="257" width="3.140625" customWidth="1"/>
    <col min="263" max="263" width="5.5703125" customWidth="1"/>
    <col min="264" max="264" width="11.42578125" customWidth="1"/>
    <col min="265" max="265" width="5.5703125" customWidth="1"/>
    <col min="266" max="266" width="11.42578125" customWidth="1"/>
    <col min="267" max="267" width="5.5703125" customWidth="1"/>
    <col min="513" max="513" width="3.140625" customWidth="1"/>
    <col min="519" max="519" width="5.5703125" customWidth="1"/>
    <col min="520" max="520" width="11.42578125" customWidth="1"/>
    <col min="521" max="521" width="5.5703125" customWidth="1"/>
    <col min="522" max="522" width="11.42578125" customWidth="1"/>
    <col min="523" max="523" width="5.5703125" customWidth="1"/>
    <col min="769" max="769" width="3.140625" customWidth="1"/>
    <col min="775" max="775" width="5.5703125" customWidth="1"/>
    <col min="776" max="776" width="11.42578125" customWidth="1"/>
    <col min="777" max="777" width="5.5703125" customWidth="1"/>
    <col min="778" max="778" width="11.42578125" customWidth="1"/>
    <col min="779" max="779" width="5.5703125" customWidth="1"/>
    <col min="1025" max="1025" width="3.140625" customWidth="1"/>
    <col min="1031" max="1031" width="5.5703125" customWidth="1"/>
    <col min="1032" max="1032" width="11.42578125" customWidth="1"/>
    <col min="1033" max="1033" width="5.5703125" customWidth="1"/>
    <col min="1034" max="1034" width="11.42578125" customWidth="1"/>
    <col min="1035" max="1035" width="5.5703125" customWidth="1"/>
    <col min="1281" max="1281" width="3.140625" customWidth="1"/>
    <col min="1287" max="1287" width="5.5703125" customWidth="1"/>
    <col min="1288" max="1288" width="11.42578125" customWidth="1"/>
    <col min="1289" max="1289" width="5.5703125" customWidth="1"/>
    <col min="1290" max="1290" width="11.42578125" customWidth="1"/>
    <col min="1291" max="1291" width="5.5703125" customWidth="1"/>
    <col min="1537" max="1537" width="3.140625" customWidth="1"/>
    <col min="1543" max="1543" width="5.5703125" customWidth="1"/>
    <col min="1544" max="1544" width="11.42578125" customWidth="1"/>
    <col min="1545" max="1545" width="5.5703125" customWidth="1"/>
    <col min="1546" max="1546" width="11.42578125" customWidth="1"/>
    <col min="1547" max="1547" width="5.5703125" customWidth="1"/>
    <col min="1793" max="1793" width="3.140625" customWidth="1"/>
    <col min="1799" max="1799" width="5.5703125" customWidth="1"/>
    <col min="1800" max="1800" width="11.42578125" customWidth="1"/>
    <col min="1801" max="1801" width="5.5703125" customWidth="1"/>
    <col min="1802" max="1802" width="11.42578125" customWidth="1"/>
    <col min="1803" max="1803" width="5.5703125" customWidth="1"/>
    <col min="2049" max="2049" width="3.140625" customWidth="1"/>
    <col min="2055" max="2055" width="5.5703125" customWidth="1"/>
    <col min="2056" max="2056" width="11.42578125" customWidth="1"/>
    <col min="2057" max="2057" width="5.5703125" customWidth="1"/>
    <col min="2058" max="2058" width="11.42578125" customWidth="1"/>
    <col min="2059" max="2059" width="5.5703125" customWidth="1"/>
    <col min="2305" max="2305" width="3.140625" customWidth="1"/>
    <col min="2311" max="2311" width="5.5703125" customWidth="1"/>
    <col min="2312" max="2312" width="11.42578125" customWidth="1"/>
    <col min="2313" max="2313" width="5.5703125" customWidth="1"/>
    <col min="2314" max="2314" width="11.42578125" customWidth="1"/>
    <col min="2315" max="2315" width="5.5703125" customWidth="1"/>
    <col min="2561" max="2561" width="3.140625" customWidth="1"/>
    <col min="2567" max="2567" width="5.5703125" customWidth="1"/>
    <col min="2568" max="2568" width="11.42578125" customWidth="1"/>
    <col min="2569" max="2569" width="5.5703125" customWidth="1"/>
    <col min="2570" max="2570" width="11.42578125" customWidth="1"/>
    <col min="2571" max="2571" width="5.5703125" customWidth="1"/>
    <col min="2817" max="2817" width="3.140625" customWidth="1"/>
    <col min="2823" max="2823" width="5.5703125" customWidth="1"/>
    <col min="2824" max="2824" width="11.42578125" customWidth="1"/>
    <col min="2825" max="2825" width="5.5703125" customWidth="1"/>
    <col min="2826" max="2826" width="11.42578125" customWidth="1"/>
    <col min="2827" max="2827" width="5.5703125" customWidth="1"/>
    <col min="3073" max="3073" width="3.140625" customWidth="1"/>
    <col min="3079" max="3079" width="5.5703125" customWidth="1"/>
    <col min="3080" max="3080" width="11.42578125" customWidth="1"/>
    <col min="3081" max="3081" width="5.5703125" customWidth="1"/>
    <col min="3082" max="3082" width="11.42578125" customWidth="1"/>
    <col min="3083" max="3083" width="5.5703125" customWidth="1"/>
    <col min="3329" max="3329" width="3.140625" customWidth="1"/>
    <col min="3335" max="3335" width="5.5703125" customWidth="1"/>
    <col min="3336" max="3336" width="11.42578125" customWidth="1"/>
    <col min="3337" max="3337" width="5.5703125" customWidth="1"/>
    <col min="3338" max="3338" width="11.42578125" customWidth="1"/>
    <col min="3339" max="3339" width="5.5703125" customWidth="1"/>
    <col min="3585" max="3585" width="3.140625" customWidth="1"/>
    <col min="3591" max="3591" width="5.5703125" customWidth="1"/>
    <col min="3592" max="3592" width="11.42578125" customWidth="1"/>
    <col min="3593" max="3593" width="5.5703125" customWidth="1"/>
    <col min="3594" max="3594" width="11.42578125" customWidth="1"/>
    <col min="3595" max="3595" width="5.5703125" customWidth="1"/>
    <col min="3841" max="3841" width="3.140625" customWidth="1"/>
    <col min="3847" max="3847" width="5.5703125" customWidth="1"/>
    <col min="3848" max="3848" width="11.42578125" customWidth="1"/>
    <col min="3849" max="3849" width="5.5703125" customWidth="1"/>
    <col min="3850" max="3850" width="11.42578125" customWidth="1"/>
    <col min="3851" max="3851" width="5.5703125" customWidth="1"/>
    <col min="4097" max="4097" width="3.140625" customWidth="1"/>
    <col min="4103" max="4103" width="5.5703125" customWidth="1"/>
    <col min="4104" max="4104" width="11.42578125" customWidth="1"/>
    <col min="4105" max="4105" width="5.5703125" customWidth="1"/>
    <col min="4106" max="4106" width="11.42578125" customWidth="1"/>
    <col min="4107" max="4107" width="5.5703125" customWidth="1"/>
    <col min="4353" max="4353" width="3.140625" customWidth="1"/>
    <col min="4359" max="4359" width="5.5703125" customWidth="1"/>
    <col min="4360" max="4360" width="11.42578125" customWidth="1"/>
    <col min="4361" max="4361" width="5.5703125" customWidth="1"/>
    <col min="4362" max="4362" width="11.42578125" customWidth="1"/>
    <col min="4363" max="4363" width="5.5703125" customWidth="1"/>
    <col min="4609" max="4609" width="3.140625" customWidth="1"/>
    <col min="4615" max="4615" width="5.5703125" customWidth="1"/>
    <col min="4616" max="4616" width="11.42578125" customWidth="1"/>
    <col min="4617" max="4617" width="5.5703125" customWidth="1"/>
    <col min="4618" max="4618" width="11.42578125" customWidth="1"/>
    <col min="4619" max="4619" width="5.5703125" customWidth="1"/>
    <col min="4865" max="4865" width="3.140625" customWidth="1"/>
    <col min="4871" max="4871" width="5.5703125" customWidth="1"/>
    <col min="4872" max="4872" width="11.42578125" customWidth="1"/>
    <col min="4873" max="4873" width="5.5703125" customWidth="1"/>
    <col min="4874" max="4874" width="11.42578125" customWidth="1"/>
    <col min="4875" max="4875" width="5.5703125" customWidth="1"/>
    <col min="5121" max="5121" width="3.140625" customWidth="1"/>
    <col min="5127" max="5127" width="5.5703125" customWidth="1"/>
    <col min="5128" max="5128" width="11.42578125" customWidth="1"/>
    <col min="5129" max="5129" width="5.5703125" customWidth="1"/>
    <col min="5130" max="5130" width="11.42578125" customWidth="1"/>
    <col min="5131" max="5131" width="5.5703125" customWidth="1"/>
    <col min="5377" max="5377" width="3.140625" customWidth="1"/>
    <col min="5383" max="5383" width="5.5703125" customWidth="1"/>
    <col min="5384" max="5384" width="11.42578125" customWidth="1"/>
    <col min="5385" max="5385" width="5.5703125" customWidth="1"/>
    <col min="5386" max="5386" width="11.42578125" customWidth="1"/>
    <col min="5387" max="5387" width="5.5703125" customWidth="1"/>
    <col min="5633" max="5633" width="3.140625" customWidth="1"/>
    <col min="5639" max="5639" width="5.5703125" customWidth="1"/>
    <col min="5640" max="5640" width="11.42578125" customWidth="1"/>
    <col min="5641" max="5641" width="5.5703125" customWidth="1"/>
    <col min="5642" max="5642" width="11.42578125" customWidth="1"/>
    <col min="5643" max="5643" width="5.5703125" customWidth="1"/>
    <col min="5889" max="5889" width="3.140625" customWidth="1"/>
    <col min="5895" max="5895" width="5.5703125" customWidth="1"/>
    <col min="5896" max="5896" width="11.42578125" customWidth="1"/>
    <col min="5897" max="5897" width="5.5703125" customWidth="1"/>
    <col min="5898" max="5898" width="11.42578125" customWidth="1"/>
    <col min="5899" max="5899" width="5.5703125" customWidth="1"/>
    <col min="6145" max="6145" width="3.140625" customWidth="1"/>
    <col min="6151" max="6151" width="5.5703125" customWidth="1"/>
    <col min="6152" max="6152" width="11.42578125" customWidth="1"/>
    <col min="6153" max="6153" width="5.5703125" customWidth="1"/>
    <col min="6154" max="6154" width="11.42578125" customWidth="1"/>
    <col min="6155" max="6155" width="5.5703125" customWidth="1"/>
    <col min="6401" max="6401" width="3.140625" customWidth="1"/>
    <col min="6407" max="6407" width="5.5703125" customWidth="1"/>
    <col min="6408" max="6408" width="11.42578125" customWidth="1"/>
    <col min="6409" max="6409" width="5.5703125" customWidth="1"/>
    <col min="6410" max="6410" width="11.42578125" customWidth="1"/>
    <col min="6411" max="6411" width="5.5703125" customWidth="1"/>
    <col min="6657" max="6657" width="3.140625" customWidth="1"/>
    <col min="6663" max="6663" width="5.5703125" customWidth="1"/>
    <col min="6664" max="6664" width="11.42578125" customWidth="1"/>
    <col min="6665" max="6665" width="5.5703125" customWidth="1"/>
    <col min="6666" max="6666" width="11.42578125" customWidth="1"/>
    <col min="6667" max="6667" width="5.5703125" customWidth="1"/>
    <col min="6913" max="6913" width="3.140625" customWidth="1"/>
    <col min="6919" max="6919" width="5.5703125" customWidth="1"/>
    <col min="6920" max="6920" width="11.42578125" customWidth="1"/>
    <col min="6921" max="6921" width="5.5703125" customWidth="1"/>
    <col min="6922" max="6922" width="11.42578125" customWidth="1"/>
    <col min="6923" max="6923" width="5.5703125" customWidth="1"/>
    <col min="7169" max="7169" width="3.140625" customWidth="1"/>
    <col min="7175" max="7175" width="5.5703125" customWidth="1"/>
    <col min="7176" max="7176" width="11.42578125" customWidth="1"/>
    <col min="7177" max="7177" width="5.5703125" customWidth="1"/>
    <col min="7178" max="7178" width="11.42578125" customWidth="1"/>
    <col min="7179" max="7179" width="5.5703125" customWidth="1"/>
    <col min="7425" max="7425" width="3.140625" customWidth="1"/>
    <col min="7431" max="7431" width="5.5703125" customWidth="1"/>
    <col min="7432" max="7432" width="11.42578125" customWidth="1"/>
    <col min="7433" max="7433" width="5.5703125" customWidth="1"/>
    <col min="7434" max="7434" width="11.42578125" customWidth="1"/>
    <col min="7435" max="7435" width="5.5703125" customWidth="1"/>
    <col min="7681" max="7681" width="3.140625" customWidth="1"/>
    <col min="7687" max="7687" width="5.5703125" customWidth="1"/>
    <col min="7688" max="7688" width="11.42578125" customWidth="1"/>
    <col min="7689" max="7689" width="5.5703125" customWidth="1"/>
    <col min="7690" max="7690" width="11.42578125" customWidth="1"/>
    <col min="7691" max="7691" width="5.5703125" customWidth="1"/>
    <col min="7937" max="7937" width="3.140625" customWidth="1"/>
    <col min="7943" max="7943" width="5.5703125" customWidth="1"/>
    <col min="7944" max="7944" width="11.42578125" customWidth="1"/>
    <col min="7945" max="7945" width="5.5703125" customWidth="1"/>
    <col min="7946" max="7946" width="11.42578125" customWidth="1"/>
    <col min="7947" max="7947" width="5.5703125" customWidth="1"/>
    <col min="8193" max="8193" width="3.140625" customWidth="1"/>
    <col min="8199" max="8199" width="5.5703125" customWidth="1"/>
    <col min="8200" max="8200" width="11.42578125" customWidth="1"/>
    <col min="8201" max="8201" width="5.5703125" customWidth="1"/>
    <col min="8202" max="8202" width="11.42578125" customWidth="1"/>
    <col min="8203" max="8203" width="5.5703125" customWidth="1"/>
    <col min="8449" max="8449" width="3.140625" customWidth="1"/>
    <col min="8455" max="8455" width="5.5703125" customWidth="1"/>
    <col min="8456" max="8456" width="11.42578125" customWidth="1"/>
    <col min="8457" max="8457" width="5.5703125" customWidth="1"/>
    <col min="8458" max="8458" width="11.42578125" customWidth="1"/>
    <col min="8459" max="8459" width="5.5703125" customWidth="1"/>
    <col min="8705" max="8705" width="3.140625" customWidth="1"/>
    <col min="8711" max="8711" width="5.5703125" customWidth="1"/>
    <col min="8712" max="8712" width="11.42578125" customWidth="1"/>
    <col min="8713" max="8713" width="5.5703125" customWidth="1"/>
    <col min="8714" max="8714" width="11.42578125" customWidth="1"/>
    <col min="8715" max="8715" width="5.5703125" customWidth="1"/>
    <col min="8961" max="8961" width="3.140625" customWidth="1"/>
    <col min="8967" max="8967" width="5.5703125" customWidth="1"/>
    <col min="8968" max="8968" width="11.42578125" customWidth="1"/>
    <col min="8969" max="8969" width="5.5703125" customWidth="1"/>
    <col min="8970" max="8970" width="11.42578125" customWidth="1"/>
    <col min="8971" max="8971" width="5.5703125" customWidth="1"/>
    <col min="9217" max="9217" width="3.140625" customWidth="1"/>
    <col min="9223" max="9223" width="5.5703125" customWidth="1"/>
    <col min="9224" max="9224" width="11.42578125" customWidth="1"/>
    <col min="9225" max="9225" width="5.5703125" customWidth="1"/>
    <col min="9226" max="9226" width="11.42578125" customWidth="1"/>
    <col min="9227" max="9227" width="5.5703125" customWidth="1"/>
    <col min="9473" max="9473" width="3.140625" customWidth="1"/>
    <col min="9479" max="9479" width="5.5703125" customWidth="1"/>
    <col min="9480" max="9480" width="11.42578125" customWidth="1"/>
    <col min="9481" max="9481" width="5.5703125" customWidth="1"/>
    <col min="9482" max="9482" width="11.42578125" customWidth="1"/>
    <col min="9483" max="9483" width="5.5703125" customWidth="1"/>
    <col min="9729" max="9729" width="3.140625" customWidth="1"/>
    <col min="9735" max="9735" width="5.5703125" customWidth="1"/>
    <col min="9736" max="9736" width="11.42578125" customWidth="1"/>
    <col min="9737" max="9737" width="5.5703125" customWidth="1"/>
    <col min="9738" max="9738" width="11.42578125" customWidth="1"/>
    <col min="9739" max="9739" width="5.5703125" customWidth="1"/>
    <col min="9985" max="9985" width="3.140625" customWidth="1"/>
    <col min="9991" max="9991" width="5.5703125" customWidth="1"/>
    <col min="9992" max="9992" width="11.42578125" customWidth="1"/>
    <col min="9993" max="9993" width="5.5703125" customWidth="1"/>
    <col min="9994" max="9994" width="11.42578125" customWidth="1"/>
    <col min="9995" max="9995" width="5.5703125" customWidth="1"/>
    <col min="10241" max="10241" width="3.140625" customWidth="1"/>
    <col min="10247" max="10247" width="5.5703125" customWidth="1"/>
    <col min="10248" max="10248" width="11.42578125" customWidth="1"/>
    <col min="10249" max="10249" width="5.5703125" customWidth="1"/>
    <col min="10250" max="10250" width="11.42578125" customWidth="1"/>
    <col min="10251" max="10251" width="5.5703125" customWidth="1"/>
    <col min="10497" max="10497" width="3.140625" customWidth="1"/>
    <col min="10503" max="10503" width="5.5703125" customWidth="1"/>
    <col min="10504" max="10504" width="11.42578125" customWidth="1"/>
    <col min="10505" max="10505" width="5.5703125" customWidth="1"/>
    <col min="10506" max="10506" width="11.42578125" customWidth="1"/>
    <col min="10507" max="10507" width="5.5703125" customWidth="1"/>
    <col min="10753" max="10753" width="3.140625" customWidth="1"/>
    <col min="10759" max="10759" width="5.5703125" customWidth="1"/>
    <col min="10760" max="10760" width="11.42578125" customWidth="1"/>
    <col min="10761" max="10761" width="5.5703125" customWidth="1"/>
    <col min="10762" max="10762" width="11.42578125" customWidth="1"/>
    <col min="10763" max="10763" width="5.5703125" customWidth="1"/>
    <col min="11009" max="11009" width="3.140625" customWidth="1"/>
    <col min="11015" max="11015" width="5.5703125" customWidth="1"/>
    <col min="11016" max="11016" width="11.42578125" customWidth="1"/>
    <col min="11017" max="11017" width="5.5703125" customWidth="1"/>
    <col min="11018" max="11018" width="11.42578125" customWidth="1"/>
    <col min="11019" max="11019" width="5.5703125" customWidth="1"/>
    <col min="11265" max="11265" width="3.140625" customWidth="1"/>
    <col min="11271" max="11271" width="5.5703125" customWidth="1"/>
    <col min="11272" max="11272" width="11.42578125" customWidth="1"/>
    <col min="11273" max="11273" width="5.5703125" customWidth="1"/>
    <col min="11274" max="11274" width="11.42578125" customWidth="1"/>
    <col min="11275" max="11275" width="5.5703125" customWidth="1"/>
    <col min="11521" max="11521" width="3.140625" customWidth="1"/>
    <col min="11527" max="11527" width="5.5703125" customWidth="1"/>
    <col min="11528" max="11528" width="11.42578125" customWidth="1"/>
    <col min="11529" max="11529" width="5.5703125" customWidth="1"/>
    <col min="11530" max="11530" width="11.42578125" customWidth="1"/>
    <col min="11531" max="11531" width="5.5703125" customWidth="1"/>
    <col min="11777" max="11777" width="3.140625" customWidth="1"/>
    <col min="11783" max="11783" width="5.5703125" customWidth="1"/>
    <col min="11784" max="11784" width="11.42578125" customWidth="1"/>
    <col min="11785" max="11785" width="5.5703125" customWidth="1"/>
    <col min="11786" max="11786" width="11.42578125" customWidth="1"/>
    <col min="11787" max="11787" width="5.5703125" customWidth="1"/>
    <col min="12033" max="12033" width="3.140625" customWidth="1"/>
    <col min="12039" max="12039" width="5.5703125" customWidth="1"/>
    <col min="12040" max="12040" width="11.42578125" customWidth="1"/>
    <col min="12041" max="12041" width="5.5703125" customWidth="1"/>
    <col min="12042" max="12042" width="11.42578125" customWidth="1"/>
    <col min="12043" max="12043" width="5.5703125" customWidth="1"/>
    <col min="12289" max="12289" width="3.140625" customWidth="1"/>
    <col min="12295" max="12295" width="5.5703125" customWidth="1"/>
    <col min="12296" max="12296" width="11.42578125" customWidth="1"/>
    <col min="12297" max="12297" width="5.5703125" customWidth="1"/>
    <col min="12298" max="12298" width="11.42578125" customWidth="1"/>
    <col min="12299" max="12299" width="5.5703125" customWidth="1"/>
    <col min="12545" max="12545" width="3.140625" customWidth="1"/>
    <col min="12551" max="12551" width="5.5703125" customWidth="1"/>
    <col min="12552" max="12552" width="11.42578125" customWidth="1"/>
    <col min="12553" max="12553" width="5.5703125" customWidth="1"/>
    <col min="12554" max="12554" width="11.42578125" customWidth="1"/>
    <col min="12555" max="12555" width="5.5703125" customWidth="1"/>
    <col min="12801" max="12801" width="3.140625" customWidth="1"/>
    <col min="12807" max="12807" width="5.5703125" customWidth="1"/>
    <col min="12808" max="12808" width="11.42578125" customWidth="1"/>
    <col min="12809" max="12809" width="5.5703125" customWidth="1"/>
    <col min="12810" max="12810" width="11.42578125" customWidth="1"/>
    <col min="12811" max="12811" width="5.5703125" customWidth="1"/>
    <col min="13057" max="13057" width="3.140625" customWidth="1"/>
    <col min="13063" max="13063" width="5.5703125" customWidth="1"/>
    <col min="13064" max="13064" width="11.42578125" customWidth="1"/>
    <col min="13065" max="13065" width="5.5703125" customWidth="1"/>
    <col min="13066" max="13066" width="11.42578125" customWidth="1"/>
    <col min="13067" max="13067" width="5.5703125" customWidth="1"/>
    <col min="13313" max="13313" width="3.140625" customWidth="1"/>
    <col min="13319" max="13319" width="5.5703125" customWidth="1"/>
    <col min="13320" max="13320" width="11.42578125" customWidth="1"/>
    <col min="13321" max="13321" width="5.5703125" customWidth="1"/>
    <col min="13322" max="13322" width="11.42578125" customWidth="1"/>
    <col min="13323" max="13323" width="5.5703125" customWidth="1"/>
    <col min="13569" max="13569" width="3.140625" customWidth="1"/>
    <col min="13575" max="13575" width="5.5703125" customWidth="1"/>
    <col min="13576" max="13576" width="11.42578125" customWidth="1"/>
    <col min="13577" max="13577" width="5.5703125" customWidth="1"/>
    <col min="13578" max="13578" width="11.42578125" customWidth="1"/>
    <col min="13579" max="13579" width="5.5703125" customWidth="1"/>
    <col min="13825" max="13825" width="3.140625" customWidth="1"/>
    <col min="13831" max="13831" width="5.5703125" customWidth="1"/>
    <col min="13832" max="13832" width="11.42578125" customWidth="1"/>
    <col min="13833" max="13833" width="5.5703125" customWidth="1"/>
    <col min="13834" max="13834" width="11.42578125" customWidth="1"/>
    <col min="13835" max="13835" width="5.5703125" customWidth="1"/>
    <col min="14081" max="14081" width="3.140625" customWidth="1"/>
    <col min="14087" max="14087" width="5.5703125" customWidth="1"/>
    <col min="14088" max="14088" width="11.42578125" customWidth="1"/>
    <col min="14089" max="14089" width="5.5703125" customWidth="1"/>
    <col min="14090" max="14090" width="11.42578125" customWidth="1"/>
    <col min="14091" max="14091" width="5.5703125" customWidth="1"/>
    <col min="14337" max="14337" width="3.140625" customWidth="1"/>
    <col min="14343" max="14343" width="5.5703125" customWidth="1"/>
    <col min="14344" max="14344" width="11.42578125" customWidth="1"/>
    <col min="14345" max="14345" width="5.5703125" customWidth="1"/>
    <col min="14346" max="14346" width="11.42578125" customWidth="1"/>
    <col min="14347" max="14347" width="5.5703125" customWidth="1"/>
    <col min="14593" max="14593" width="3.140625" customWidth="1"/>
    <col min="14599" max="14599" width="5.5703125" customWidth="1"/>
    <col min="14600" max="14600" width="11.42578125" customWidth="1"/>
    <col min="14601" max="14601" width="5.5703125" customWidth="1"/>
    <col min="14602" max="14602" width="11.42578125" customWidth="1"/>
    <col min="14603" max="14603" width="5.5703125" customWidth="1"/>
    <col min="14849" max="14849" width="3.140625" customWidth="1"/>
    <col min="14855" max="14855" width="5.5703125" customWidth="1"/>
    <col min="14856" max="14856" width="11.42578125" customWidth="1"/>
    <col min="14857" max="14857" width="5.5703125" customWidth="1"/>
    <col min="14858" max="14858" width="11.42578125" customWidth="1"/>
    <col min="14859" max="14859" width="5.5703125" customWidth="1"/>
    <col min="15105" max="15105" width="3.140625" customWidth="1"/>
    <col min="15111" max="15111" width="5.5703125" customWidth="1"/>
    <col min="15112" max="15112" width="11.42578125" customWidth="1"/>
    <col min="15113" max="15113" width="5.5703125" customWidth="1"/>
    <col min="15114" max="15114" width="11.42578125" customWidth="1"/>
    <col min="15115" max="15115" width="5.5703125" customWidth="1"/>
    <col min="15361" max="15361" width="3.140625" customWidth="1"/>
    <col min="15367" max="15367" width="5.5703125" customWidth="1"/>
    <col min="15368" max="15368" width="11.42578125" customWidth="1"/>
    <col min="15369" max="15369" width="5.5703125" customWidth="1"/>
    <col min="15370" max="15370" width="11.42578125" customWidth="1"/>
    <col min="15371" max="15371" width="5.5703125" customWidth="1"/>
    <col min="15617" max="15617" width="3.140625" customWidth="1"/>
    <col min="15623" max="15623" width="5.5703125" customWidth="1"/>
    <col min="15624" max="15624" width="11.42578125" customWidth="1"/>
    <col min="15625" max="15625" width="5.5703125" customWidth="1"/>
    <col min="15626" max="15626" width="11.42578125" customWidth="1"/>
    <col min="15627" max="15627" width="5.5703125" customWidth="1"/>
    <col min="15873" max="15873" width="3.140625" customWidth="1"/>
    <col min="15879" max="15879" width="5.5703125" customWidth="1"/>
    <col min="15880" max="15880" width="11.42578125" customWidth="1"/>
    <col min="15881" max="15881" width="5.5703125" customWidth="1"/>
    <col min="15882" max="15882" width="11.42578125" customWidth="1"/>
    <col min="15883" max="15883" width="5.5703125" customWidth="1"/>
    <col min="16129" max="16129" width="3.140625" customWidth="1"/>
    <col min="16135" max="16135" width="5.5703125" customWidth="1"/>
    <col min="16136" max="16136" width="11.42578125" customWidth="1"/>
    <col min="16137" max="16137" width="5.5703125" customWidth="1"/>
    <col min="16138" max="16138" width="11.42578125" customWidth="1"/>
    <col min="16139" max="16139" width="5.5703125" customWidth="1"/>
  </cols>
  <sheetData>
    <row r="1" spans="2:11" ht="28.5" customHeight="1" x14ac:dyDescent="0.25"/>
    <row r="2" spans="2:11" ht="23.25" x14ac:dyDescent="0.35">
      <c r="B2" s="10" t="s">
        <v>105</v>
      </c>
    </row>
    <row r="5" spans="2:11" x14ac:dyDescent="0.25">
      <c r="B5" s="8" t="s">
        <v>106</v>
      </c>
      <c r="C5" s="66">
        <v>8</v>
      </c>
      <c r="D5" s="8" t="s">
        <v>4</v>
      </c>
      <c r="E5" s="66">
        <v>2</v>
      </c>
      <c r="F5" t="s">
        <v>107</v>
      </c>
      <c r="H5" s="67">
        <v>0</v>
      </c>
      <c r="J5" s="12" t="s">
        <v>108</v>
      </c>
      <c r="K5" s="68">
        <v>1</v>
      </c>
    </row>
    <row r="7" spans="2:11" x14ac:dyDescent="0.25">
      <c r="B7" s="13" t="s">
        <v>109</v>
      </c>
      <c r="C7" s="14"/>
      <c r="D7" s="14"/>
      <c r="E7" s="14"/>
      <c r="F7" s="14"/>
      <c r="G7" s="14"/>
      <c r="H7" s="15"/>
      <c r="I7" s="14"/>
      <c r="J7" s="15"/>
      <c r="K7" s="16"/>
    </row>
    <row r="8" spans="2:11" ht="9.75" customHeight="1" x14ac:dyDescent="0.25">
      <c r="B8" s="56"/>
      <c r="C8" s="14"/>
      <c r="D8" s="14"/>
      <c r="E8" s="14"/>
      <c r="F8" s="14"/>
      <c r="G8" s="14"/>
      <c r="H8" s="15"/>
      <c r="I8" s="14"/>
      <c r="J8" s="15"/>
      <c r="K8" s="16"/>
    </row>
    <row r="9" spans="2:11" x14ac:dyDescent="0.25">
      <c r="B9" s="53" t="s">
        <v>110</v>
      </c>
      <c r="C9" s="17" t="s">
        <v>111</v>
      </c>
      <c r="D9" s="68">
        <v>0</v>
      </c>
      <c r="E9" s="8" t="s">
        <v>112</v>
      </c>
      <c r="F9" s="12">
        <v>0.6</v>
      </c>
      <c r="G9" t="s">
        <v>113</v>
      </c>
      <c r="J9" s="11">
        <f>D9*F9</f>
        <v>0</v>
      </c>
      <c r="K9" s="18" t="s">
        <v>114</v>
      </c>
    </row>
    <row r="10" spans="2:11" ht="8.25" customHeight="1" x14ac:dyDescent="0.25">
      <c r="B10" s="53"/>
      <c r="C10" s="20"/>
      <c r="D10" s="21"/>
      <c r="E10" s="21"/>
      <c r="F10" s="21"/>
      <c r="G10" s="21"/>
      <c r="H10" s="22"/>
      <c r="I10" s="21"/>
      <c r="J10" s="22"/>
      <c r="K10" s="23"/>
    </row>
    <row r="11" spans="2:11" ht="8.25" customHeight="1" x14ac:dyDescent="0.25">
      <c r="B11" s="53"/>
      <c r="K11" s="19"/>
    </row>
    <row r="12" spans="2:11" x14ac:dyDescent="0.25">
      <c r="B12" s="54" t="s">
        <v>115</v>
      </c>
      <c r="C12" s="8" t="s">
        <v>116</v>
      </c>
      <c r="D12" s="8" t="s">
        <v>117</v>
      </c>
      <c r="F12">
        <v>1</v>
      </c>
      <c r="G12" s="8" t="s">
        <v>118</v>
      </c>
      <c r="H12" s="69">
        <v>52</v>
      </c>
      <c r="I12" s="8" t="s">
        <v>114</v>
      </c>
      <c r="J12" s="11">
        <f>F12*H12</f>
        <v>52</v>
      </c>
      <c r="K12" s="18" t="s">
        <v>114</v>
      </c>
    </row>
    <row r="13" spans="2:11" x14ac:dyDescent="0.25">
      <c r="B13" s="55"/>
      <c r="C13" s="21"/>
      <c r="D13" s="21"/>
      <c r="E13" s="21"/>
      <c r="F13" s="21"/>
      <c r="G13" s="21"/>
      <c r="H13" s="22"/>
      <c r="I13" s="21"/>
      <c r="J13" s="22"/>
      <c r="K13" s="23"/>
    </row>
    <row r="14" spans="2:11" x14ac:dyDescent="0.25">
      <c r="B14" s="57" t="s">
        <v>119</v>
      </c>
      <c r="C14" s="58"/>
      <c r="D14" s="58"/>
      <c r="E14" s="58"/>
      <c r="F14" s="58"/>
      <c r="G14" s="58"/>
      <c r="H14" s="59"/>
      <c r="I14" s="58"/>
      <c r="J14" s="59"/>
      <c r="K14" s="60"/>
    </row>
    <row r="15" spans="2:11" ht="9.75" customHeight="1" x14ac:dyDescent="0.25">
      <c r="B15" s="56"/>
      <c r="K15" s="19"/>
    </row>
    <row r="16" spans="2:11" x14ac:dyDescent="0.25">
      <c r="B16" s="53" t="s">
        <v>110</v>
      </c>
      <c r="C16" s="8" t="s">
        <v>111</v>
      </c>
      <c r="D16" s="68">
        <v>0</v>
      </c>
      <c r="E16" s="8" t="s">
        <v>112</v>
      </c>
      <c r="F16" s="12">
        <v>0.6</v>
      </c>
      <c r="G16" t="s">
        <v>113</v>
      </c>
      <c r="J16" s="11">
        <f>D16*F16</f>
        <v>0</v>
      </c>
      <c r="K16" s="18" t="s">
        <v>114</v>
      </c>
    </row>
    <row r="17" spans="2:11" ht="9.75" customHeight="1" x14ac:dyDescent="0.25">
      <c r="B17" s="53"/>
      <c r="C17" s="24"/>
      <c r="D17" s="21"/>
      <c r="E17" s="24"/>
      <c r="F17" s="61"/>
      <c r="G17" s="21"/>
      <c r="H17" s="22"/>
      <c r="I17" s="21"/>
      <c r="J17" s="22"/>
      <c r="K17" s="62"/>
    </row>
    <row r="18" spans="2:11" ht="8.25" customHeight="1" x14ac:dyDescent="0.25">
      <c r="B18" s="53"/>
      <c r="K18" s="19"/>
    </row>
    <row r="19" spans="2:11" x14ac:dyDescent="0.25">
      <c r="B19" s="54" t="s">
        <v>115</v>
      </c>
      <c r="C19" s="8" t="s">
        <v>116</v>
      </c>
      <c r="D19" s="8" t="s">
        <v>120</v>
      </c>
      <c r="F19" s="64">
        <f>H5</f>
        <v>0</v>
      </c>
      <c r="G19" s="8" t="s">
        <v>118</v>
      </c>
      <c r="H19" s="69"/>
      <c r="I19" s="8" t="s">
        <v>114</v>
      </c>
      <c r="J19" s="11">
        <f>F19*H19</f>
        <v>0</v>
      </c>
      <c r="K19" s="18" t="s">
        <v>114</v>
      </c>
    </row>
    <row r="20" spans="2:11" x14ac:dyDescent="0.25">
      <c r="B20" s="55"/>
      <c r="C20" s="21"/>
      <c r="D20" s="21"/>
      <c r="E20" s="21"/>
      <c r="F20" s="21"/>
      <c r="G20" s="21"/>
      <c r="H20" s="22"/>
      <c r="I20" s="21"/>
      <c r="J20" s="22"/>
      <c r="K20" s="23"/>
    </row>
    <row r="21" spans="2:11" x14ac:dyDescent="0.25">
      <c r="B21" s="63"/>
    </row>
    <row r="22" spans="2:11" x14ac:dyDescent="0.25">
      <c r="B22" s="8" t="s">
        <v>121</v>
      </c>
      <c r="F22" s="64">
        <f>C5+E5+H5</f>
        <v>10</v>
      </c>
      <c r="G22" s="8" t="s">
        <v>118</v>
      </c>
      <c r="H22" s="69">
        <v>18</v>
      </c>
      <c r="I22" s="8" t="s">
        <v>114</v>
      </c>
      <c r="J22" s="11">
        <f>F22*H22</f>
        <v>180</v>
      </c>
      <c r="K22" s="8" t="s">
        <v>122</v>
      </c>
    </row>
    <row r="24" spans="2:11" x14ac:dyDescent="0.25">
      <c r="B24" s="8" t="s">
        <v>123</v>
      </c>
      <c r="F24" s="64">
        <f>C5+E5+H5</f>
        <v>10</v>
      </c>
      <c r="G24" s="8" t="s">
        <v>118</v>
      </c>
      <c r="H24" s="69"/>
      <c r="I24" s="8" t="s">
        <v>114</v>
      </c>
      <c r="J24" s="11">
        <f>F24*H24</f>
        <v>0</v>
      </c>
      <c r="K24" s="8" t="s">
        <v>122</v>
      </c>
    </row>
    <row r="26" spans="2:11" x14ac:dyDescent="0.25">
      <c r="B26" s="8" t="s">
        <v>124</v>
      </c>
      <c r="F26" s="64">
        <f>C5+E5+H5</f>
        <v>10</v>
      </c>
      <c r="G26" s="8" t="s">
        <v>118</v>
      </c>
      <c r="H26" s="69"/>
      <c r="I26" s="8" t="s">
        <v>114</v>
      </c>
      <c r="J26" s="11">
        <f>F26*H26</f>
        <v>0</v>
      </c>
      <c r="K26" s="8" t="s">
        <v>122</v>
      </c>
    </row>
    <row r="28" spans="2:11" x14ac:dyDescent="0.25">
      <c r="B28" s="8" t="s">
        <v>125</v>
      </c>
      <c r="F28" s="64">
        <v>6</v>
      </c>
      <c r="G28" s="8" t="s">
        <v>118</v>
      </c>
      <c r="H28" s="69">
        <v>0</v>
      </c>
      <c r="I28" s="8" t="s">
        <v>114</v>
      </c>
      <c r="J28" s="11">
        <f>H28*F28</f>
        <v>0</v>
      </c>
      <c r="K28" s="8" t="s">
        <v>114</v>
      </c>
    </row>
    <row r="30" spans="2:11" x14ac:dyDescent="0.25">
      <c r="B30" s="8" t="s">
        <v>126</v>
      </c>
      <c r="F30" s="64">
        <f>C5+E5+H5</f>
        <v>10</v>
      </c>
      <c r="G30" s="8" t="s">
        <v>118</v>
      </c>
      <c r="H30" s="69">
        <v>0</v>
      </c>
      <c r="I30" s="8" t="s">
        <v>114</v>
      </c>
      <c r="J30" s="11">
        <f>H30*F30</f>
        <v>0</v>
      </c>
      <c r="K30" s="8" t="s">
        <v>114</v>
      </c>
    </row>
    <row r="32" spans="2:11" x14ac:dyDescent="0.25">
      <c r="B32" s="8" t="s">
        <v>127</v>
      </c>
      <c r="F32" s="64">
        <f>C5+E5+H5</f>
        <v>10</v>
      </c>
      <c r="G32" s="8" t="s">
        <v>118</v>
      </c>
      <c r="H32" s="69"/>
      <c r="I32" s="8" t="s">
        <v>114</v>
      </c>
      <c r="J32" s="11">
        <f>H32*F32</f>
        <v>0</v>
      </c>
      <c r="K32" s="8" t="s">
        <v>114</v>
      </c>
    </row>
    <row r="34" spans="2:11" x14ac:dyDescent="0.25">
      <c r="B34" s="8" t="s">
        <v>78</v>
      </c>
      <c r="F34" s="64">
        <f>C5+E5+H5</f>
        <v>10</v>
      </c>
      <c r="G34" s="8" t="s">
        <v>118</v>
      </c>
      <c r="H34" s="69">
        <v>0</v>
      </c>
      <c r="I34" s="8" t="s">
        <v>114</v>
      </c>
      <c r="J34" s="11">
        <f>F34*H34</f>
        <v>0</v>
      </c>
      <c r="K34" s="8" t="s">
        <v>114</v>
      </c>
    </row>
    <row r="36" spans="2:11" x14ac:dyDescent="0.25">
      <c r="B36" s="8" t="s">
        <v>128</v>
      </c>
      <c r="F36">
        <f>(C5+E5+H5)*K5</f>
        <v>10</v>
      </c>
      <c r="G36" s="8" t="s">
        <v>118</v>
      </c>
      <c r="H36" s="69">
        <v>0</v>
      </c>
      <c r="I36" s="8" t="s">
        <v>114</v>
      </c>
      <c r="J36" s="11">
        <f>F36*H36</f>
        <v>0</v>
      </c>
      <c r="K36" s="8" t="s">
        <v>114</v>
      </c>
    </row>
    <row r="38" spans="2:11" x14ac:dyDescent="0.25">
      <c r="B38" s="8" t="s">
        <v>129</v>
      </c>
      <c r="F38" s="68">
        <v>0</v>
      </c>
      <c r="G38" s="8" t="s">
        <v>118</v>
      </c>
      <c r="H38" s="70">
        <v>600</v>
      </c>
      <c r="I38" s="8" t="s">
        <v>114</v>
      </c>
      <c r="J38" s="11">
        <f>F38*H38</f>
        <v>0</v>
      </c>
      <c r="K38" s="8" t="s">
        <v>114</v>
      </c>
    </row>
    <row r="40" spans="2:11" x14ac:dyDescent="0.25">
      <c r="B40" s="8" t="s">
        <v>130</v>
      </c>
      <c r="F40" s="8" t="s">
        <v>131</v>
      </c>
      <c r="H40" s="69">
        <v>100</v>
      </c>
      <c r="I40" s="8" t="s">
        <v>114</v>
      </c>
      <c r="J40" s="11">
        <f>H40</f>
        <v>100</v>
      </c>
      <c r="K40" s="8" t="s">
        <v>114</v>
      </c>
    </row>
    <row r="41" spans="2:11" ht="7.5" customHeight="1" x14ac:dyDescent="0.25">
      <c r="J41" s="22"/>
      <c r="K41" s="21"/>
    </row>
    <row r="43" spans="2:11" x14ac:dyDescent="0.25">
      <c r="B43" s="8" t="s">
        <v>132</v>
      </c>
      <c r="J43" s="11">
        <f>SUM(J7:J40)</f>
        <v>332</v>
      </c>
      <c r="K43" s="8" t="s">
        <v>114</v>
      </c>
    </row>
    <row r="44" spans="2:11" x14ac:dyDescent="0.25">
      <c r="B44" s="8"/>
      <c r="K44" s="8"/>
    </row>
    <row r="45" spans="2:11" x14ac:dyDescent="0.25">
      <c r="B45" s="8" t="s">
        <v>133</v>
      </c>
      <c r="J45" s="71">
        <v>0</v>
      </c>
      <c r="K45" s="24" t="s">
        <v>114</v>
      </c>
    </row>
    <row r="47" spans="2:11" x14ac:dyDescent="0.25">
      <c r="B47" s="8" t="s">
        <v>134</v>
      </c>
      <c r="J47" s="11">
        <f>J43-J45</f>
        <v>332</v>
      </c>
      <c r="K47" s="8" t="s">
        <v>114</v>
      </c>
    </row>
    <row r="49" spans="2:11" ht="15.75" thickBot="1" x14ac:dyDescent="0.3">
      <c r="B49" s="8" t="s">
        <v>135</v>
      </c>
      <c r="D49">
        <f>C5</f>
        <v>8</v>
      </c>
      <c r="E49" s="8" t="s">
        <v>136</v>
      </c>
      <c r="J49" s="25">
        <f>J47/D49</f>
        <v>41.5</v>
      </c>
      <c r="K49" s="26" t="s">
        <v>114</v>
      </c>
    </row>
    <row r="50" spans="2:11" ht="15.75" thickTop="1" x14ac:dyDescent="0.25">
      <c r="B50" s="8"/>
      <c r="E50" s="8"/>
      <c r="K50" s="8"/>
    </row>
    <row r="51" spans="2:11" ht="15.75" thickBot="1" x14ac:dyDescent="0.3">
      <c r="B51" s="8" t="s">
        <v>137</v>
      </c>
      <c r="J51" s="72">
        <v>50</v>
      </c>
      <c r="K51" s="65" t="s">
        <v>114</v>
      </c>
    </row>
    <row r="52" spans="2:11" ht="15.75" thickTop="1" x14ac:dyDescent="0.25"/>
    <row r="54" spans="2:11" x14ac:dyDescent="0.25">
      <c r="D54" s="8"/>
      <c r="E54" s="8"/>
    </row>
    <row r="55" spans="2:11" x14ac:dyDescent="0.25">
      <c r="C55" s="8"/>
    </row>
    <row r="56" spans="2:11" x14ac:dyDescent="0.25">
      <c r="C56" s="8"/>
    </row>
  </sheetData>
  <sheetProtection selectLockedCells="1"/>
  <pageMargins left="0.31496062992125984" right="0.11811023622047245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tabSelected="1" workbookViewId="0">
      <selection activeCell="I31" sqref="I31"/>
    </sheetView>
  </sheetViews>
  <sheetFormatPr baseColWidth="10" defaultColWidth="11.42578125" defaultRowHeight="15" x14ac:dyDescent="0.25"/>
  <cols>
    <col min="1" max="1" width="6.42578125" customWidth="1"/>
    <col min="2" max="2" width="24.28515625" style="29" customWidth="1"/>
    <col min="3" max="3" width="9.7109375" style="29" customWidth="1"/>
    <col min="4" max="4" width="40.85546875" style="29" bestFit="1" customWidth="1"/>
    <col min="5" max="5" width="2.42578125" style="29" customWidth="1"/>
    <col min="6" max="6" width="23.28515625" style="29" bestFit="1" customWidth="1"/>
    <col min="7" max="7" width="12.28515625" style="29" bestFit="1" customWidth="1"/>
    <col min="8" max="8" width="16.85546875" style="29" bestFit="1" customWidth="1"/>
    <col min="9" max="9" width="14.85546875" customWidth="1"/>
    <col min="257" max="257" width="6.42578125" customWidth="1"/>
    <col min="258" max="258" width="24.28515625" customWidth="1"/>
    <col min="259" max="259" width="9.7109375" customWidth="1"/>
    <col min="260" max="260" width="40.85546875" bestFit="1" customWidth="1"/>
    <col min="261" max="261" width="2.42578125" customWidth="1"/>
    <col min="262" max="262" width="23.28515625" bestFit="1" customWidth="1"/>
    <col min="263" max="263" width="12.28515625" bestFit="1" customWidth="1"/>
    <col min="264" max="264" width="16.85546875" bestFit="1" customWidth="1"/>
    <col min="265" max="265" width="14.85546875" customWidth="1"/>
    <col min="513" max="513" width="6.42578125" customWidth="1"/>
    <col min="514" max="514" width="24.28515625" customWidth="1"/>
    <col min="515" max="515" width="9.7109375" customWidth="1"/>
    <col min="516" max="516" width="40.85546875" bestFit="1" customWidth="1"/>
    <col min="517" max="517" width="2.42578125" customWidth="1"/>
    <col min="518" max="518" width="23.28515625" bestFit="1" customWidth="1"/>
    <col min="519" max="519" width="12.28515625" bestFit="1" customWidth="1"/>
    <col min="520" max="520" width="16.85546875" bestFit="1" customWidth="1"/>
    <col min="521" max="521" width="14.85546875" customWidth="1"/>
    <col min="769" max="769" width="6.42578125" customWidth="1"/>
    <col min="770" max="770" width="24.28515625" customWidth="1"/>
    <col min="771" max="771" width="9.7109375" customWidth="1"/>
    <col min="772" max="772" width="40.85546875" bestFit="1" customWidth="1"/>
    <col min="773" max="773" width="2.42578125" customWidth="1"/>
    <col min="774" max="774" width="23.28515625" bestFit="1" customWidth="1"/>
    <col min="775" max="775" width="12.28515625" bestFit="1" customWidth="1"/>
    <col min="776" max="776" width="16.85546875" bestFit="1" customWidth="1"/>
    <col min="777" max="777" width="14.85546875" customWidth="1"/>
    <col min="1025" max="1025" width="6.42578125" customWidth="1"/>
    <col min="1026" max="1026" width="24.28515625" customWidth="1"/>
    <col min="1027" max="1027" width="9.7109375" customWidth="1"/>
    <col min="1028" max="1028" width="40.85546875" bestFit="1" customWidth="1"/>
    <col min="1029" max="1029" width="2.42578125" customWidth="1"/>
    <col min="1030" max="1030" width="23.28515625" bestFit="1" customWidth="1"/>
    <col min="1031" max="1031" width="12.28515625" bestFit="1" customWidth="1"/>
    <col min="1032" max="1032" width="16.85546875" bestFit="1" customWidth="1"/>
    <col min="1033" max="1033" width="14.85546875" customWidth="1"/>
    <col min="1281" max="1281" width="6.42578125" customWidth="1"/>
    <col min="1282" max="1282" width="24.28515625" customWidth="1"/>
    <col min="1283" max="1283" width="9.7109375" customWidth="1"/>
    <col min="1284" max="1284" width="40.85546875" bestFit="1" customWidth="1"/>
    <col min="1285" max="1285" width="2.42578125" customWidth="1"/>
    <col min="1286" max="1286" width="23.28515625" bestFit="1" customWidth="1"/>
    <col min="1287" max="1287" width="12.28515625" bestFit="1" customWidth="1"/>
    <col min="1288" max="1288" width="16.85546875" bestFit="1" customWidth="1"/>
    <col min="1289" max="1289" width="14.85546875" customWidth="1"/>
    <col min="1537" max="1537" width="6.42578125" customWidth="1"/>
    <col min="1538" max="1538" width="24.28515625" customWidth="1"/>
    <col min="1539" max="1539" width="9.7109375" customWidth="1"/>
    <col min="1540" max="1540" width="40.85546875" bestFit="1" customWidth="1"/>
    <col min="1541" max="1541" width="2.42578125" customWidth="1"/>
    <col min="1542" max="1542" width="23.28515625" bestFit="1" customWidth="1"/>
    <col min="1543" max="1543" width="12.28515625" bestFit="1" customWidth="1"/>
    <col min="1544" max="1544" width="16.85546875" bestFit="1" customWidth="1"/>
    <col min="1545" max="1545" width="14.85546875" customWidth="1"/>
    <col min="1793" max="1793" width="6.42578125" customWidth="1"/>
    <col min="1794" max="1794" width="24.28515625" customWidth="1"/>
    <col min="1795" max="1795" width="9.7109375" customWidth="1"/>
    <col min="1796" max="1796" width="40.85546875" bestFit="1" customWidth="1"/>
    <col min="1797" max="1797" width="2.42578125" customWidth="1"/>
    <col min="1798" max="1798" width="23.28515625" bestFit="1" customWidth="1"/>
    <col min="1799" max="1799" width="12.28515625" bestFit="1" customWidth="1"/>
    <col min="1800" max="1800" width="16.85546875" bestFit="1" customWidth="1"/>
    <col min="1801" max="1801" width="14.85546875" customWidth="1"/>
    <col min="2049" max="2049" width="6.42578125" customWidth="1"/>
    <col min="2050" max="2050" width="24.28515625" customWidth="1"/>
    <col min="2051" max="2051" width="9.7109375" customWidth="1"/>
    <col min="2052" max="2052" width="40.85546875" bestFit="1" customWidth="1"/>
    <col min="2053" max="2053" width="2.42578125" customWidth="1"/>
    <col min="2054" max="2054" width="23.28515625" bestFit="1" customWidth="1"/>
    <col min="2055" max="2055" width="12.28515625" bestFit="1" customWidth="1"/>
    <col min="2056" max="2056" width="16.85546875" bestFit="1" customWidth="1"/>
    <col min="2057" max="2057" width="14.85546875" customWidth="1"/>
    <col min="2305" max="2305" width="6.42578125" customWidth="1"/>
    <col min="2306" max="2306" width="24.28515625" customWidth="1"/>
    <col min="2307" max="2307" width="9.7109375" customWidth="1"/>
    <col min="2308" max="2308" width="40.85546875" bestFit="1" customWidth="1"/>
    <col min="2309" max="2309" width="2.42578125" customWidth="1"/>
    <col min="2310" max="2310" width="23.28515625" bestFit="1" customWidth="1"/>
    <col min="2311" max="2311" width="12.28515625" bestFit="1" customWidth="1"/>
    <col min="2312" max="2312" width="16.85546875" bestFit="1" customWidth="1"/>
    <col min="2313" max="2313" width="14.85546875" customWidth="1"/>
    <col min="2561" max="2561" width="6.42578125" customWidth="1"/>
    <col min="2562" max="2562" width="24.28515625" customWidth="1"/>
    <col min="2563" max="2563" width="9.7109375" customWidth="1"/>
    <col min="2564" max="2564" width="40.85546875" bestFit="1" customWidth="1"/>
    <col min="2565" max="2565" width="2.42578125" customWidth="1"/>
    <col min="2566" max="2566" width="23.28515625" bestFit="1" customWidth="1"/>
    <col min="2567" max="2567" width="12.28515625" bestFit="1" customWidth="1"/>
    <col min="2568" max="2568" width="16.85546875" bestFit="1" customWidth="1"/>
    <col min="2569" max="2569" width="14.85546875" customWidth="1"/>
    <col min="2817" max="2817" width="6.42578125" customWidth="1"/>
    <col min="2818" max="2818" width="24.28515625" customWidth="1"/>
    <col min="2819" max="2819" width="9.7109375" customWidth="1"/>
    <col min="2820" max="2820" width="40.85546875" bestFit="1" customWidth="1"/>
    <col min="2821" max="2821" width="2.42578125" customWidth="1"/>
    <col min="2822" max="2822" width="23.28515625" bestFit="1" customWidth="1"/>
    <col min="2823" max="2823" width="12.28515625" bestFit="1" customWidth="1"/>
    <col min="2824" max="2824" width="16.85546875" bestFit="1" customWidth="1"/>
    <col min="2825" max="2825" width="14.85546875" customWidth="1"/>
    <col min="3073" max="3073" width="6.42578125" customWidth="1"/>
    <col min="3074" max="3074" width="24.28515625" customWidth="1"/>
    <col min="3075" max="3075" width="9.7109375" customWidth="1"/>
    <col min="3076" max="3076" width="40.85546875" bestFit="1" customWidth="1"/>
    <col min="3077" max="3077" width="2.42578125" customWidth="1"/>
    <col min="3078" max="3078" width="23.28515625" bestFit="1" customWidth="1"/>
    <col min="3079" max="3079" width="12.28515625" bestFit="1" customWidth="1"/>
    <col min="3080" max="3080" width="16.85546875" bestFit="1" customWidth="1"/>
    <col min="3081" max="3081" width="14.85546875" customWidth="1"/>
    <col min="3329" max="3329" width="6.42578125" customWidth="1"/>
    <col min="3330" max="3330" width="24.28515625" customWidth="1"/>
    <col min="3331" max="3331" width="9.7109375" customWidth="1"/>
    <col min="3332" max="3332" width="40.85546875" bestFit="1" customWidth="1"/>
    <col min="3333" max="3333" width="2.42578125" customWidth="1"/>
    <col min="3334" max="3334" width="23.28515625" bestFit="1" customWidth="1"/>
    <col min="3335" max="3335" width="12.28515625" bestFit="1" customWidth="1"/>
    <col min="3336" max="3336" width="16.85546875" bestFit="1" customWidth="1"/>
    <col min="3337" max="3337" width="14.85546875" customWidth="1"/>
    <col min="3585" max="3585" width="6.42578125" customWidth="1"/>
    <col min="3586" max="3586" width="24.28515625" customWidth="1"/>
    <col min="3587" max="3587" width="9.7109375" customWidth="1"/>
    <col min="3588" max="3588" width="40.85546875" bestFit="1" customWidth="1"/>
    <col min="3589" max="3589" width="2.42578125" customWidth="1"/>
    <col min="3590" max="3590" width="23.28515625" bestFit="1" customWidth="1"/>
    <col min="3591" max="3591" width="12.28515625" bestFit="1" customWidth="1"/>
    <col min="3592" max="3592" width="16.85546875" bestFit="1" customWidth="1"/>
    <col min="3593" max="3593" width="14.85546875" customWidth="1"/>
    <col min="3841" max="3841" width="6.42578125" customWidth="1"/>
    <col min="3842" max="3842" width="24.28515625" customWidth="1"/>
    <col min="3843" max="3843" width="9.7109375" customWidth="1"/>
    <col min="3844" max="3844" width="40.85546875" bestFit="1" customWidth="1"/>
    <col min="3845" max="3845" width="2.42578125" customWidth="1"/>
    <col min="3846" max="3846" width="23.28515625" bestFit="1" customWidth="1"/>
    <col min="3847" max="3847" width="12.28515625" bestFit="1" customWidth="1"/>
    <col min="3848" max="3848" width="16.85546875" bestFit="1" customWidth="1"/>
    <col min="3849" max="3849" width="14.85546875" customWidth="1"/>
    <col min="4097" max="4097" width="6.42578125" customWidth="1"/>
    <col min="4098" max="4098" width="24.28515625" customWidth="1"/>
    <col min="4099" max="4099" width="9.7109375" customWidth="1"/>
    <col min="4100" max="4100" width="40.85546875" bestFit="1" customWidth="1"/>
    <col min="4101" max="4101" width="2.42578125" customWidth="1"/>
    <col min="4102" max="4102" width="23.28515625" bestFit="1" customWidth="1"/>
    <col min="4103" max="4103" width="12.28515625" bestFit="1" customWidth="1"/>
    <col min="4104" max="4104" width="16.85546875" bestFit="1" customWidth="1"/>
    <col min="4105" max="4105" width="14.85546875" customWidth="1"/>
    <col min="4353" max="4353" width="6.42578125" customWidth="1"/>
    <col min="4354" max="4354" width="24.28515625" customWidth="1"/>
    <col min="4355" max="4355" width="9.7109375" customWidth="1"/>
    <col min="4356" max="4356" width="40.85546875" bestFit="1" customWidth="1"/>
    <col min="4357" max="4357" width="2.42578125" customWidth="1"/>
    <col min="4358" max="4358" width="23.28515625" bestFit="1" customWidth="1"/>
    <col min="4359" max="4359" width="12.28515625" bestFit="1" customWidth="1"/>
    <col min="4360" max="4360" width="16.85546875" bestFit="1" customWidth="1"/>
    <col min="4361" max="4361" width="14.85546875" customWidth="1"/>
    <col min="4609" max="4609" width="6.42578125" customWidth="1"/>
    <col min="4610" max="4610" width="24.28515625" customWidth="1"/>
    <col min="4611" max="4611" width="9.7109375" customWidth="1"/>
    <col min="4612" max="4612" width="40.85546875" bestFit="1" customWidth="1"/>
    <col min="4613" max="4613" width="2.42578125" customWidth="1"/>
    <col min="4614" max="4614" width="23.28515625" bestFit="1" customWidth="1"/>
    <col min="4615" max="4615" width="12.28515625" bestFit="1" customWidth="1"/>
    <col min="4616" max="4616" width="16.85546875" bestFit="1" customWidth="1"/>
    <col min="4617" max="4617" width="14.85546875" customWidth="1"/>
    <col min="4865" max="4865" width="6.42578125" customWidth="1"/>
    <col min="4866" max="4866" width="24.28515625" customWidth="1"/>
    <col min="4867" max="4867" width="9.7109375" customWidth="1"/>
    <col min="4868" max="4868" width="40.85546875" bestFit="1" customWidth="1"/>
    <col min="4869" max="4869" width="2.42578125" customWidth="1"/>
    <col min="4870" max="4870" width="23.28515625" bestFit="1" customWidth="1"/>
    <col min="4871" max="4871" width="12.28515625" bestFit="1" customWidth="1"/>
    <col min="4872" max="4872" width="16.85546875" bestFit="1" customWidth="1"/>
    <col min="4873" max="4873" width="14.85546875" customWidth="1"/>
    <col min="5121" max="5121" width="6.42578125" customWidth="1"/>
    <col min="5122" max="5122" width="24.28515625" customWidth="1"/>
    <col min="5123" max="5123" width="9.7109375" customWidth="1"/>
    <col min="5124" max="5124" width="40.85546875" bestFit="1" customWidth="1"/>
    <col min="5125" max="5125" width="2.42578125" customWidth="1"/>
    <col min="5126" max="5126" width="23.28515625" bestFit="1" customWidth="1"/>
    <col min="5127" max="5127" width="12.28515625" bestFit="1" customWidth="1"/>
    <col min="5128" max="5128" width="16.85546875" bestFit="1" customWidth="1"/>
    <col min="5129" max="5129" width="14.85546875" customWidth="1"/>
    <col min="5377" max="5377" width="6.42578125" customWidth="1"/>
    <col min="5378" max="5378" width="24.28515625" customWidth="1"/>
    <col min="5379" max="5379" width="9.7109375" customWidth="1"/>
    <col min="5380" max="5380" width="40.85546875" bestFit="1" customWidth="1"/>
    <col min="5381" max="5381" width="2.42578125" customWidth="1"/>
    <col min="5382" max="5382" width="23.28515625" bestFit="1" customWidth="1"/>
    <col min="5383" max="5383" width="12.28515625" bestFit="1" customWidth="1"/>
    <col min="5384" max="5384" width="16.85546875" bestFit="1" customWidth="1"/>
    <col min="5385" max="5385" width="14.85546875" customWidth="1"/>
    <col min="5633" max="5633" width="6.42578125" customWidth="1"/>
    <col min="5634" max="5634" width="24.28515625" customWidth="1"/>
    <col min="5635" max="5635" width="9.7109375" customWidth="1"/>
    <col min="5636" max="5636" width="40.85546875" bestFit="1" customWidth="1"/>
    <col min="5637" max="5637" width="2.42578125" customWidth="1"/>
    <col min="5638" max="5638" width="23.28515625" bestFit="1" customWidth="1"/>
    <col min="5639" max="5639" width="12.28515625" bestFit="1" customWidth="1"/>
    <col min="5640" max="5640" width="16.85546875" bestFit="1" customWidth="1"/>
    <col min="5641" max="5641" width="14.85546875" customWidth="1"/>
    <col min="5889" max="5889" width="6.42578125" customWidth="1"/>
    <col min="5890" max="5890" width="24.28515625" customWidth="1"/>
    <col min="5891" max="5891" width="9.7109375" customWidth="1"/>
    <col min="5892" max="5892" width="40.85546875" bestFit="1" customWidth="1"/>
    <col min="5893" max="5893" width="2.42578125" customWidth="1"/>
    <col min="5894" max="5894" width="23.28515625" bestFit="1" customWidth="1"/>
    <col min="5895" max="5895" width="12.28515625" bestFit="1" customWidth="1"/>
    <col min="5896" max="5896" width="16.85546875" bestFit="1" customWidth="1"/>
    <col min="5897" max="5897" width="14.85546875" customWidth="1"/>
    <col min="6145" max="6145" width="6.42578125" customWidth="1"/>
    <col min="6146" max="6146" width="24.28515625" customWidth="1"/>
    <col min="6147" max="6147" width="9.7109375" customWidth="1"/>
    <col min="6148" max="6148" width="40.85546875" bestFit="1" customWidth="1"/>
    <col min="6149" max="6149" width="2.42578125" customWidth="1"/>
    <col min="6150" max="6150" width="23.28515625" bestFit="1" customWidth="1"/>
    <col min="6151" max="6151" width="12.28515625" bestFit="1" customWidth="1"/>
    <col min="6152" max="6152" width="16.85546875" bestFit="1" customWidth="1"/>
    <col min="6153" max="6153" width="14.85546875" customWidth="1"/>
    <col min="6401" max="6401" width="6.42578125" customWidth="1"/>
    <col min="6402" max="6402" width="24.28515625" customWidth="1"/>
    <col min="6403" max="6403" width="9.7109375" customWidth="1"/>
    <col min="6404" max="6404" width="40.85546875" bestFit="1" customWidth="1"/>
    <col min="6405" max="6405" width="2.42578125" customWidth="1"/>
    <col min="6406" max="6406" width="23.28515625" bestFit="1" customWidth="1"/>
    <col min="6407" max="6407" width="12.28515625" bestFit="1" customWidth="1"/>
    <col min="6408" max="6408" width="16.85546875" bestFit="1" customWidth="1"/>
    <col min="6409" max="6409" width="14.85546875" customWidth="1"/>
    <col min="6657" max="6657" width="6.42578125" customWidth="1"/>
    <col min="6658" max="6658" width="24.28515625" customWidth="1"/>
    <col min="6659" max="6659" width="9.7109375" customWidth="1"/>
    <col min="6660" max="6660" width="40.85546875" bestFit="1" customWidth="1"/>
    <col min="6661" max="6661" width="2.42578125" customWidth="1"/>
    <col min="6662" max="6662" width="23.28515625" bestFit="1" customWidth="1"/>
    <col min="6663" max="6663" width="12.28515625" bestFit="1" customWidth="1"/>
    <col min="6664" max="6664" width="16.85546875" bestFit="1" customWidth="1"/>
    <col min="6665" max="6665" width="14.85546875" customWidth="1"/>
    <col min="6913" max="6913" width="6.42578125" customWidth="1"/>
    <col min="6914" max="6914" width="24.28515625" customWidth="1"/>
    <col min="6915" max="6915" width="9.7109375" customWidth="1"/>
    <col min="6916" max="6916" width="40.85546875" bestFit="1" customWidth="1"/>
    <col min="6917" max="6917" width="2.42578125" customWidth="1"/>
    <col min="6918" max="6918" width="23.28515625" bestFit="1" customWidth="1"/>
    <col min="6919" max="6919" width="12.28515625" bestFit="1" customWidth="1"/>
    <col min="6920" max="6920" width="16.85546875" bestFit="1" customWidth="1"/>
    <col min="6921" max="6921" width="14.85546875" customWidth="1"/>
    <col min="7169" max="7169" width="6.42578125" customWidth="1"/>
    <col min="7170" max="7170" width="24.28515625" customWidth="1"/>
    <col min="7171" max="7171" width="9.7109375" customWidth="1"/>
    <col min="7172" max="7172" width="40.85546875" bestFit="1" customWidth="1"/>
    <col min="7173" max="7173" width="2.42578125" customWidth="1"/>
    <col min="7174" max="7174" width="23.28515625" bestFit="1" customWidth="1"/>
    <col min="7175" max="7175" width="12.28515625" bestFit="1" customWidth="1"/>
    <col min="7176" max="7176" width="16.85546875" bestFit="1" customWidth="1"/>
    <col min="7177" max="7177" width="14.85546875" customWidth="1"/>
    <col min="7425" max="7425" width="6.42578125" customWidth="1"/>
    <col min="7426" max="7426" width="24.28515625" customWidth="1"/>
    <col min="7427" max="7427" width="9.7109375" customWidth="1"/>
    <col min="7428" max="7428" width="40.85546875" bestFit="1" customWidth="1"/>
    <col min="7429" max="7429" width="2.42578125" customWidth="1"/>
    <col min="7430" max="7430" width="23.28515625" bestFit="1" customWidth="1"/>
    <col min="7431" max="7431" width="12.28515625" bestFit="1" customWidth="1"/>
    <col min="7432" max="7432" width="16.85546875" bestFit="1" customWidth="1"/>
    <col min="7433" max="7433" width="14.85546875" customWidth="1"/>
    <col min="7681" max="7681" width="6.42578125" customWidth="1"/>
    <col min="7682" max="7682" width="24.28515625" customWidth="1"/>
    <col min="7683" max="7683" width="9.7109375" customWidth="1"/>
    <col min="7684" max="7684" width="40.85546875" bestFit="1" customWidth="1"/>
    <col min="7685" max="7685" width="2.42578125" customWidth="1"/>
    <col min="7686" max="7686" width="23.28515625" bestFit="1" customWidth="1"/>
    <col min="7687" max="7687" width="12.28515625" bestFit="1" customWidth="1"/>
    <col min="7688" max="7688" width="16.85546875" bestFit="1" customWidth="1"/>
    <col min="7689" max="7689" width="14.85546875" customWidth="1"/>
    <col min="7937" max="7937" width="6.42578125" customWidth="1"/>
    <col min="7938" max="7938" width="24.28515625" customWidth="1"/>
    <col min="7939" max="7939" width="9.7109375" customWidth="1"/>
    <col min="7940" max="7940" width="40.85546875" bestFit="1" customWidth="1"/>
    <col min="7941" max="7941" width="2.42578125" customWidth="1"/>
    <col min="7942" max="7942" width="23.28515625" bestFit="1" customWidth="1"/>
    <col min="7943" max="7943" width="12.28515625" bestFit="1" customWidth="1"/>
    <col min="7944" max="7944" width="16.85546875" bestFit="1" customWidth="1"/>
    <col min="7945" max="7945" width="14.85546875" customWidth="1"/>
    <col min="8193" max="8193" width="6.42578125" customWidth="1"/>
    <col min="8194" max="8194" width="24.28515625" customWidth="1"/>
    <col min="8195" max="8195" width="9.7109375" customWidth="1"/>
    <col min="8196" max="8196" width="40.85546875" bestFit="1" customWidth="1"/>
    <col min="8197" max="8197" width="2.42578125" customWidth="1"/>
    <col min="8198" max="8198" width="23.28515625" bestFit="1" customWidth="1"/>
    <col min="8199" max="8199" width="12.28515625" bestFit="1" customWidth="1"/>
    <col min="8200" max="8200" width="16.85546875" bestFit="1" customWidth="1"/>
    <col min="8201" max="8201" width="14.85546875" customWidth="1"/>
    <col min="8449" max="8449" width="6.42578125" customWidth="1"/>
    <col min="8450" max="8450" width="24.28515625" customWidth="1"/>
    <col min="8451" max="8451" width="9.7109375" customWidth="1"/>
    <col min="8452" max="8452" width="40.85546875" bestFit="1" customWidth="1"/>
    <col min="8453" max="8453" width="2.42578125" customWidth="1"/>
    <col min="8454" max="8454" width="23.28515625" bestFit="1" customWidth="1"/>
    <col min="8455" max="8455" width="12.28515625" bestFit="1" customWidth="1"/>
    <col min="8456" max="8456" width="16.85546875" bestFit="1" customWidth="1"/>
    <col min="8457" max="8457" width="14.85546875" customWidth="1"/>
    <col min="8705" max="8705" width="6.42578125" customWidth="1"/>
    <col min="8706" max="8706" width="24.28515625" customWidth="1"/>
    <col min="8707" max="8707" width="9.7109375" customWidth="1"/>
    <col min="8708" max="8708" width="40.85546875" bestFit="1" customWidth="1"/>
    <col min="8709" max="8709" width="2.42578125" customWidth="1"/>
    <col min="8710" max="8710" width="23.28515625" bestFit="1" customWidth="1"/>
    <col min="8711" max="8711" width="12.28515625" bestFit="1" customWidth="1"/>
    <col min="8712" max="8712" width="16.85546875" bestFit="1" customWidth="1"/>
    <col min="8713" max="8713" width="14.85546875" customWidth="1"/>
    <col min="8961" max="8961" width="6.42578125" customWidth="1"/>
    <col min="8962" max="8962" width="24.28515625" customWidth="1"/>
    <col min="8963" max="8963" width="9.7109375" customWidth="1"/>
    <col min="8964" max="8964" width="40.85546875" bestFit="1" customWidth="1"/>
    <col min="8965" max="8965" width="2.42578125" customWidth="1"/>
    <col min="8966" max="8966" width="23.28515625" bestFit="1" customWidth="1"/>
    <col min="8967" max="8967" width="12.28515625" bestFit="1" customWidth="1"/>
    <col min="8968" max="8968" width="16.85546875" bestFit="1" customWidth="1"/>
    <col min="8969" max="8969" width="14.85546875" customWidth="1"/>
    <col min="9217" max="9217" width="6.42578125" customWidth="1"/>
    <col min="9218" max="9218" width="24.28515625" customWidth="1"/>
    <col min="9219" max="9219" width="9.7109375" customWidth="1"/>
    <col min="9220" max="9220" width="40.85546875" bestFit="1" customWidth="1"/>
    <col min="9221" max="9221" width="2.42578125" customWidth="1"/>
    <col min="9222" max="9222" width="23.28515625" bestFit="1" customWidth="1"/>
    <col min="9223" max="9223" width="12.28515625" bestFit="1" customWidth="1"/>
    <col min="9224" max="9224" width="16.85546875" bestFit="1" customWidth="1"/>
    <col min="9225" max="9225" width="14.85546875" customWidth="1"/>
    <col min="9473" max="9473" width="6.42578125" customWidth="1"/>
    <col min="9474" max="9474" width="24.28515625" customWidth="1"/>
    <col min="9475" max="9475" width="9.7109375" customWidth="1"/>
    <col min="9476" max="9476" width="40.85546875" bestFit="1" customWidth="1"/>
    <col min="9477" max="9477" width="2.42578125" customWidth="1"/>
    <col min="9478" max="9478" width="23.28515625" bestFit="1" customWidth="1"/>
    <col min="9479" max="9479" width="12.28515625" bestFit="1" customWidth="1"/>
    <col min="9480" max="9480" width="16.85546875" bestFit="1" customWidth="1"/>
    <col min="9481" max="9481" width="14.85546875" customWidth="1"/>
    <col min="9729" max="9729" width="6.42578125" customWidth="1"/>
    <col min="9730" max="9730" width="24.28515625" customWidth="1"/>
    <col min="9731" max="9731" width="9.7109375" customWidth="1"/>
    <col min="9732" max="9732" width="40.85546875" bestFit="1" customWidth="1"/>
    <col min="9733" max="9733" width="2.42578125" customWidth="1"/>
    <col min="9734" max="9734" width="23.28515625" bestFit="1" customWidth="1"/>
    <col min="9735" max="9735" width="12.28515625" bestFit="1" customWidth="1"/>
    <col min="9736" max="9736" width="16.85546875" bestFit="1" customWidth="1"/>
    <col min="9737" max="9737" width="14.85546875" customWidth="1"/>
    <col min="9985" max="9985" width="6.42578125" customWidth="1"/>
    <col min="9986" max="9986" width="24.28515625" customWidth="1"/>
    <col min="9987" max="9987" width="9.7109375" customWidth="1"/>
    <col min="9988" max="9988" width="40.85546875" bestFit="1" customWidth="1"/>
    <col min="9989" max="9989" width="2.42578125" customWidth="1"/>
    <col min="9990" max="9990" width="23.28515625" bestFit="1" customWidth="1"/>
    <col min="9991" max="9991" width="12.28515625" bestFit="1" customWidth="1"/>
    <col min="9992" max="9992" width="16.85546875" bestFit="1" customWidth="1"/>
    <col min="9993" max="9993" width="14.85546875" customWidth="1"/>
    <col min="10241" max="10241" width="6.42578125" customWidth="1"/>
    <col min="10242" max="10242" width="24.28515625" customWidth="1"/>
    <col min="10243" max="10243" width="9.7109375" customWidth="1"/>
    <col min="10244" max="10244" width="40.85546875" bestFit="1" customWidth="1"/>
    <col min="10245" max="10245" width="2.42578125" customWidth="1"/>
    <col min="10246" max="10246" width="23.28515625" bestFit="1" customWidth="1"/>
    <col min="10247" max="10247" width="12.28515625" bestFit="1" customWidth="1"/>
    <col min="10248" max="10248" width="16.85546875" bestFit="1" customWidth="1"/>
    <col min="10249" max="10249" width="14.85546875" customWidth="1"/>
    <col min="10497" max="10497" width="6.42578125" customWidth="1"/>
    <col min="10498" max="10498" width="24.28515625" customWidth="1"/>
    <col min="10499" max="10499" width="9.7109375" customWidth="1"/>
    <col min="10500" max="10500" width="40.85546875" bestFit="1" customWidth="1"/>
    <col min="10501" max="10501" width="2.42578125" customWidth="1"/>
    <col min="10502" max="10502" width="23.28515625" bestFit="1" customWidth="1"/>
    <col min="10503" max="10503" width="12.28515625" bestFit="1" customWidth="1"/>
    <col min="10504" max="10504" width="16.85546875" bestFit="1" customWidth="1"/>
    <col min="10505" max="10505" width="14.85546875" customWidth="1"/>
    <col min="10753" max="10753" width="6.42578125" customWidth="1"/>
    <col min="10754" max="10754" width="24.28515625" customWidth="1"/>
    <col min="10755" max="10755" width="9.7109375" customWidth="1"/>
    <col min="10756" max="10756" width="40.85546875" bestFit="1" customWidth="1"/>
    <col min="10757" max="10757" width="2.42578125" customWidth="1"/>
    <col min="10758" max="10758" width="23.28515625" bestFit="1" customWidth="1"/>
    <col min="10759" max="10759" width="12.28515625" bestFit="1" customWidth="1"/>
    <col min="10760" max="10760" width="16.85546875" bestFit="1" customWidth="1"/>
    <col min="10761" max="10761" width="14.85546875" customWidth="1"/>
    <col min="11009" max="11009" width="6.42578125" customWidth="1"/>
    <col min="11010" max="11010" width="24.28515625" customWidth="1"/>
    <col min="11011" max="11011" width="9.7109375" customWidth="1"/>
    <col min="11012" max="11012" width="40.85546875" bestFit="1" customWidth="1"/>
    <col min="11013" max="11013" width="2.42578125" customWidth="1"/>
    <col min="11014" max="11014" width="23.28515625" bestFit="1" customWidth="1"/>
    <col min="11015" max="11015" width="12.28515625" bestFit="1" customWidth="1"/>
    <col min="11016" max="11016" width="16.85546875" bestFit="1" customWidth="1"/>
    <col min="11017" max="11017" width="14.85546875" customWidth="1"/>
    <col min="11265" max="11265" width="6.42578125" customWidth="1"/>
    <col min="11266" max="11266" width="24.28515625" customWidth="1"/>
    <col min="11267" max="11267" width="9.7109375" customWidth="1"/>
    <col min="11268" max="11268" width="40.85546875" bestFit="1" customWidth="1"/>
    <col min="11269" max="11269" width="2.42578125" customWidth="1"/>
    <col min="11270" max="11270" width="23.28515625" bestFit="1" customWidth="1"/>
    <col min="11271" max="11271" width="12.28515625" bestFit="1" customWidth="1"/>
    <col min="11272" max="11272" width="16.85546875" bestFit="1" customWidth="1"/>
    <col min="11273" max="11273" width="14.85546875" customWidth="1"/>
    <col min="11521" max="11521" width="6.42578125" customWidth="1"/>
    <col min="11522" max="11522" width="24.28515625" customWidth="1"/>
    <col min="11523" max="11523" width="9.7109375" customWidth="1"/>
    <col min="11524" max="11524" width="40.85546875" bestFit="1" customWidth="1"/>
    <col min="11525" max="11525" width="2.42578125" customWidth="1"/>
    <col min="11526" max="11526" width="23.28515625" bestFit="1" customWidth="1"/>
    <col min="11527" max="11527" width="12.28515625" bestFit="1" customWidth="1"/>
    <col min="11528" max="11528" width="16.85546875" bestFit="1" customWidth="1"/>
    <col min="11529" max="11529" width="14.85546875" customWidth="1"/>
    <col min="11777" max="11777" width="6.42578125" customWidth="1"/>
    <col min="11778" max="11778" width="24.28515625" customWidth="1"/>
    <col min="11779" max="11779" width="9.7109375" customWidth="1"/>
    <col min="11780" max="11780" width="40.85546875" bestFit="1" customWidth="1"/>
    <col min="11781" max="11781" width="2.42578125" customWidth="1"/>
    <col min="11782" max="11782" width="23.28515625" bestFit="1" customWidth="1"/>
    <col min="11783" max="11783" width="12.28515625" bestFit="1" customWidth="1"/>
    <col min="11784" max="11784" width="16.85546875" bestFit="1" customWidth="1"/>
    <col min="11785" max="11785" width="14.85546875" customWidth="1"/>
    <col min="12033" max="12033" width="6.42578125" customWidth="1"/>
    <col min="12034" max="12034" width="24.28515625" customWidth="1"/>
    <col min="12035" max="12035" width="9.7109375" customWidth="1"/>
    <col min="12036" max="12036" width="40.85546875" bestFit="1" customWidth="1"/>
    <col min="12037" max="12037" width="2.42578125" customWidth="1"/>
    <col min="12038" max="12038" width="23.28515625" bestFit="1" customWidth="1"/>
    <col min="12039" max="12039" width="12.28515625" bestFit="1" customWidth="1"/>
    <col min="12040" max="12040" width="16.85546875" bestFit="1" customWidth="1"/>
    <col min="12041" max="12041" width="14.85546875" customWidth="1"/>
    <col min="12289" max="12289" width="6.42578125" customWidth="1"/>
    <col min="12290" max="12290" width="24.28515625" customWidth="1"/>
    <col min="12291" max="12291" width="9.7109375" customWidth="1"/>
    <col min="12292" max="12292" width="40.85546875" bestFit="1" customWidth="1"/>
    <col min="12293" max="12293" width="2.42578125" customWidth="1"/>
    <col min="12294" max="12294" width="23.28515625" bestFit="1" customWidth="1"/>
    <col min="12295" max="12295" width="12.28515625" bestFit="1" customWidth="1"/>
    <col min="12296" max="12296" width="16.85546875" bestFit="1" customWidth="1"/>
    <col min="12297" max="12297" width="14.85546875" customWidth="1"/>
    <col min="12545" max="12545" width="6.42578125" customWidth="1"/>
    <col min="12546" max="12546" width="24.28515625" customWidth="1"/>
    <col min="12547" max="12547" width="9.7109375" customWidth="1"/>
    <col min="12548" max="12548" width="40.85546875" bestFit="1" customWidth="1"/>
    <col min="12549" max="12549" width="2.42578125" customWidth="1"/>
    <col min="12550" max="12550" width="23.28515625" bestFit="1" customWidth="1"/>
    <col min="12551" max="12551" width="12.28515625" bestFit="1" customWidth="1"/>
    <col min="12552" max="12552" width="16.85546875" bestFit="1" customWidth="1"/>
    <col min="12553" max="12553" width="14.85546875" customWidth="1"/>
    <col min="12801" max="12801" width="6.42578125" customWidth="1"/>
    <col min="12802" max="12802" width="24.28515625" customWidth="1"/>
    <col min="12803" max="12803" width="9.7109375" customWidth="1"/>
    <col min="12804" max="12804" width="40.85546875" bestFit="1" customWidth="1"/>
    <col min="12805" max="12805" width="2.42578125" customWidth="1"/>
    <col min="12806" max="12806" width="23.28515625" bestFit="1" customWidth="1"/>
    <col min="12807" max="12807" width="12.28515625" bestFit="1" customWidth="1"/>
    <col min="12808" max="12808" width="16.85546875" bestFit="1" customWidth="1"/>
    <col min="12809" max="12809" width="14.85546875" customWidth="1"/>
    <col min="13057" max="13057" width="6.42578125" customWidth="1"/>
    <col min="13058" max="13058" width="24.28515625" customWidth="1"/>
    <col min="13059" max="13059" width="9.7109375" customWidth="1"/>
    <col min="13060" max="13060" width="40.85546875" bestFit="1" customWidth="1"/>
    <col min="13061" max="13061" width="2.42578125" customWidth="1"/>
    <col min="13062" max="13062" width="23.28515625" bestFit="1" customWidth="1"/>
    <col min="13063" max="13063" width="12.28515625" bestFit="1" customWidth="1"/>
    <col min="13064" max="13064" width="16.85546875" bestFit="1" customWidth="1"/>
    <col min="13065" max="13065" width="14.85546875" customWidth="1"/>
    <col min="13313" max="13313" width="6.42578125" customWidth="1"/>
    <col min="13314" max="13314" width="24.28515625" customWidth="1"/>
    <col min="13315" max="13315" width="9.7109375" customWidth="1"/>
    <col min="13316" max="13316" width="40.85546875" bestFit="1" customWidth="1"/>
    <col min="13317" max="13317" width="2.42578125" customWidth="1"/>
    <col min="13318" max="13318" width="23.28515625" bestFit="1" customWidth="1"/>
    <col min="13319" max="13319" width="12.28515625" bestFit="1" customWidth="1"/>
    <col min="13320" max="13320" width="16.85546875" bestFit="1" customWidth="1"/>
    <col min="13321" max="13321" width="14.85546875" customWidth="1"/>
    <col min="13569" max="13569" width="6.42578125" customWidth="1"/>
    <col min="13570" max="13570" width="24.28515625" customWidth="1"/>
    <col min="13571" max="13571" width="9.7109375" customWidth="1"/>
    <col min="13572" max="13572" width="40.85546875" bestFit="1" customWidth="1"/>
    <col min="13573" max="13573" width="2.42578125" customWidth="1"/>
    <col min="13574" max="13574" width="23.28515625" bestFit="1" customWidth="1"/>
    <col min="13575" max="13575" width="12.28515625" bestFit="1" customWidth="1"/>
    <col min="13576" max="13576" width="16.85546875" bestFit="1" customWidth="1"/>
    <col min="13577" max="13577" width="14.85546875" customWidth="1"/>
    <col min="13825" max="13825" width="6.42578125" customWidth="1"/>
    <col min="13826" max="13826" width="24.28515625" customWidth="1"/>
    <col min="13827" max="13827" width="9.7109375" customWidth="1"/>
    <col min="13828" max="13828" width="40.85546875" bestFit="1" customWidth="1"/>
    <col min="13829" max="13829" width="2.42578125" customWidth="1"/>
    <col min="13830" max="13830" width="23.28515625" bestFit="1" customWidth="1"/>
    <col min="13831" max="13831" width="12.28515625" bestFit="1" customWidth="1"/>
    <col min="13832" max="13832" width="16.85546875" bestFit="1" customWidth="1"/>
    <col min="13833" max="13833" width="14.85546875" customWidth="1"/>
    <col min="14081" max="14081" width="6.42578125" customWidth="1"/>
    <col min="14082" max="14082" width="24.28515625" customWidth="1"/>
    <col min="14083" max="14083" width="9.7109375" customWidth="1"/>
    <col min="14084" max="14084" width="40.85546875" bestFit="1" customWidth="1"/>
    <col min="14085" max="14085" width="2.42578125" customWidth="1"/>
    <col min="14086" max="14086" width="23.28515625" bestFit="1" customWidth="1"/>
    <col min="14087" max="14087" width="12.28515625" bestFit="1" customWidth="1"/>
    <col min="14088" max="14088" width="16.85546875" bestFit="1" customWidth="1"/>
    <col min="14089" max="14089" width="14.85546875" customWidth="1"/>
    <col min="14337" max="14337" width="6.42578125" customWidth="1"/>
    <col min="14338" max="14338" width="24.28515625" customWidth="1"/>
    <col min="14339" max="14339" width="9.7109375" customWidth="1"/>
    <col min="14340" max="14340" width="40.85546875" bestFit="1" customWidth="1"/>
    <col min="14341" max="14341" width="2.42578125" customWidth="1"/>
    <col min="14342" max="14342" width="23.28515625" bestFit="1" customWidth="1"/>
    <col min="14343" max="14343" width="12.28515625" bestFit="1" customWidth="1"/>
    <col min="14344" max="14344" width="16.85546875" bestFit="1" customWidth="1"/>
    <col min="14345" max="14345" width="14.85546875" customWidth="1"/>
    <col min="14593" max="14593" width="6.42578125" customWidth="1"/>
    <col min="14594" max="14594" width="24.28515625" customWidth="1"/>
    <col min="14595" max="14595" width="9.7109375" customWidth="1"/>
    <col min="14596" max="14596" width="40.85546875" bestFit="1" customWidth="1"/>
    <col min="14597" max="14597" width="2.42578125" customWidth="1"/>
    <col min="14598" max="14598" width="23.28515625" bestFit="1" customWidth="1"/>
    <col min="14599" max="14599" width="12.28515625" bestFit="1" customWidth="1"/>
    <col min="14600" max="14600" width="16.85546875" bestFit="1" customWidth="1"/>
    <col min="14601" max="14601" width="14.85546875" customWidth="1"/>
    <col min="14849" max="14849" width="6.42578125" customWidth="1"/>
    <col min="14850" max="14850" width="24.28515625" customWidth="1"/>
    <col min="14851" max="14851" width="9.7109375" customWidth="1"/>
    <col min="14852" max="14852" width="40.85546875" bestFit="1" customWidth="1"/>
    <col min="14853" max="14853" width="2.42578125" customWidth="1"/>
    <col min="14854" max="14854" width="23.28515625" bestFit="1" customWidth="1"/>
    <col min="14855" max="14855" width="12.28515625" bestFit="1" customWidth="1"/>
    <col min="14856" max="14856" width="16.85546875" bestFit="1" customWidth="1"/>
    <col min="14857" max="14857" width="14.85546875" customWidth="1"/>
    <col min="15105" max="15105" width="6.42578125" customWidth="1"/>
    <col min="15106" max="15106" width="24.28515625" customWidth="1"/>
    <col min="15107" max="15107" width="9.7109375" customWidth="1"/>
    <col min="15108" max="15108" width="40.85546875" bestFit="1" customWidth="1"/>
    <col min="15109" max="15109" width="2.42578125" customWidth="1"/>
    <col min="15110" max="15110" width="23.28515625" bestFit="1" customWidth="1"/>
    <col min="15111" max="15111" width="12.28515625" bestFit="1" customWidth="1"/>
    <col min="15112" max="15112" width="16.85546875" bestFit="1" customWidth="1"/>
    <col min="15113" max="15113" width="14.85546875" customWidth="1"/>
    <col min="15361" max="15361" width="6.42578125" customWidth="1"/>
    <col min="15362" max="15362" width="24.28515625" customWidth="1"/>
    <col min="15363" max="15363" width="9.7109375" customWidth="1"/>
    <col min="15364" max="15364" width="40.85546875" bestFit="1" customWidth="1"/>
    <col min="15365" max="15365" width="2.42578125" customWidth="1"/>
    <col min="15366" max="15366" width="23.28515625" bestFit="1" customWidth="1"/>
    <col min="15367" max="15367" width="12.28515625" bestFit="1" customWidth="1"/>
    <col min="15368" max="15368" width="16.85546875" bestFit="1" customWidth="1"/>
    <col min="15369" max="15369" width="14.85546875" customWidth="1"/>
    <col min="15617" max="15617" width="6.42578125" customWidth="1"/>
    <col min="15618" max="15618" width="24.28515625" customWidth="1"/>
    <col min="15619" max="15619" width="9.7109375" customWidth="1"/>
    <col min="15620" max="15620" width="40.85546875" bestFit="1" customWidth="1"/>
    <col min="15621" max="15621" width="2.42578125" customWidth="1"/>
    <col min="15622" max="15622" width="23.28515625" bestFit="1" customWidth="1"/>
    <col min="15623" max="15623" width="12.28515625" bestFit="1" customWidth="1"/>
    <col min="15624" max="15624" width="16.85546875" bestFit="1" customWidth="1"/>
    <col min="15625" max="15625" width="14.85546875" customWidth="1"/>
    <col min="15873" max="15873" width="6.42578125" customWidth="1"/>
    <col min="15874" max="15874" width="24.28515625" customWidth="1"/>
    <col min="15875" max="15875" width="9.7109375" customWidth="1"/>
    <col min="15876" max="15876" width="40.85546875" bestFit="1" customWidth="1"/>
    <col min="15877" max="15877" width="2.42578125" customWidth="1"/>
    <col min="15878" max="15878" width="23.28515625" bestFit="1" customWidth="1"/>
    <col min="15879" max="15879" width="12.28515625" bestFit="1" customWidth="1"/>
    <col min="15880" max="15880" width="16.85546875" bestFit="1" customWidth="1"/>
    <col min="15881" max="15881" width="14.85546875" customWidth="1"/>
    <col min="16129" max="16129" width="6.42578125" customWidth="1"/>
    <col min="16130" max="16130" width="24.28515625" customWidth="1"/>
    <col min="16131" max="16131" width="9.7109375" customWidth="1"/>
    <col min="16132" max="16132" width="40.85546875" bestFit="1" customWidth="1"/>
    <col min="16133" max="16133" width="2.42578125" customWidth="1"/>
    <col min="16134" max="16134" width="23.28515625" bestFit="1" customWidth="1"/>
    <col min="16135" max="16135" width="12.28515625" bestFit="1" customWidth="1"/>
    <col min="16136" max="16136" width="16.85546875" bestFit="1" customWidth="1"/>
    <col min="16137" max="16137" width="14.85546875" customWidth="1"/>
  </cols>
  <sheetData>
    <row r="1" spans="1:9" ht="26.25" x14ac:dyDescent="0.4">
      <c r="A1" s="27" t="s">
        <v>138</v>
      </c>
      <c r="B1" s="28"/>
      <c r="E1" s="30"/>
      <c r="F1" s="102">
        <v>46186</v>
      </c>
    </row>
    <row r="2" spans="1:9" ht="26.25" x14ac:dyDescent="0.4">
      <c r="A2" s="27"/>
      <c r="B2" s="28"/>
    </row>
    <row r="3" spans="1:9" ht="26.25" x14ac:dyDescent="0.4">
      <c r="A3" s="27"/>
      <c r="B3" s="28"/>
    </row>
    <row r="4" spans="1:9" ht="26.25" x14ac:dyDescent="0.4">
      <c r="A4" s="27"/>
      <c r="B4" s="28"/>
    </row>
    <row r="6" spans="1:9" ht="18" x14ac:dyDescent="0.25">
      <c r="B6" s="31" t="s">
        <v>139</v>
      </c>
      <c r="C6" s="73">
        <v>750</v>
      </c>
      <c r="D6" s="32" t="s">
        <v>140</v>
      </c>
      <c r="E6" s="99"/>
      <c r="F6" s="99"/>
      <c r="G6" s="99"/>
      <c r="H6" s="99"/>
      <c r="I6" s="31"/>
    </row>
    <row r="7" spans="1:9" ht="18" x14ac:dyDescent="0.25">
      <c r="A7" s="31"/>
      <c r="B7" s="99"/>
      <c r="C7" s="99"/>
      <c r="D7" s="99"/>
      <c r="E7" s="99"/>
      <c r="F7" s="99"/>
      <c r="G7" s="99"/>
      <c r="H7" s="99"/>
      <c r="I7" s="31"/>
    </row>
    <row r="8" spans="1:9" ht="18" x14ac:dyDescent="0.25">
      <c r="A8" s="31"/>
      <c r="B8" s="99" t="s">
        <v>141</v>
      </c>
      <c r="C8" s="99"/>
      <c r="D8" s="99" t="s">
        <v>142</v>
      </c>
      <c r="E8" s="99"/>
      <c r="F8" s="100" t="s">
        <v>143</v>
      </c>
      <c r="G8" s="101"/>
      <c r="H8" s="99"/>
      <c r="I8" s="31"/>
    </row>
    <row r="9" spans="1:9" ht="18" x14ac:dyDescent="0.25">
      <c r="A9" s="31"/>
      <c r="B9" s="99"/>
      <c r="C9" s="99"/>
      <c r="D9" s="99"/>
      <c r="E9" s="99"/>
      <c r="F9" s="99"/>
      <c r="G9" s="99"/>
      <c r="H9" s="99"/>
      <c r="I9" s="31"/>
    </row>
    <row r="10" spans="1:9" ht="18" x14ac:dyDescent="0.25">
      <c r="A10" s="31"/>
      <c r="B10" s="98">
        <v>3</v>
      </c>
      <c r="C10" s="99"/>
      <c r="D10" s="98">
        <v>30</v>
      </c>
      <c r="E10" s="99"/>
      <c r="F10" s="35">
        <f>$C$6/100*D10</f>
        <v>225</v>
      </c>
      <c r="G10" s="33" t="s">
        <v>140</v>
      </c>
      <c r="H10" s="99"/>
      <c r="I10" s="31"/>
    </row>
    <row r="11" spans="1:9" s="34" customFormat="1" ht="18" x14ac:dyDescent="0.25">
      <c r="B11" s="98">
        <v>4</v>
      </c>
      <c r="C11" s="98"/>
      <c r="D11" s="98">
        <v>40</v>
      </c>
      <c r="E11" s="98"/>
      <c r="F11" s="35">
        <f>$C$6/100*D11</f>
        <v>300</v>
      </c>
      <c r="G11" s="33" t="s">
        <v>140</v>
      </c>
      <c r="H11" s="98"/>
    </row>
    <row r="12" spans="1:9" s="34" customFormat="1" ht="18" x14ac:dyDescent="0.25">
      <c r="B12" s="98">
        <v>5</v>
      </c>
      <c r="C12" s="98"/>
      <c r="D12" s="98">
        <v>50</v>
      </c>
      <c r="E12" s="98"/>
      <c r="F12" s="35">
        <f t="shared" ref="F12:F17" si="0">$C$6/100*D12</f>
        <v>375</v>
      </c>
      <c r="G12" s="33" t="s">
        <v>140</v>
      </c>
      <c r="H12" s="98"/>
    </row>
    <row r="13" spans="1:9" s="34" customFormat="1" ht="18" x14ac:dyDescent="0.25">
      <c r="B13" s="98">
        <v>6</v>
      </c>
      <c r="C13" s="98"/>
      <c r="D13" s="98">
        <v>40</v>
      </c>
      <c r="E13" s="98"/>
      <c r="F13" s="35">
        <f t="shared" si="0"/>
        <v>300</v>
      </c>
      <c r="G13" s="33" t="s">
        <v>140</v>
      </c>
      <c r="H13" s="98"/>
    </row>
    <row r="14" spans="1:9" s="34" customFormat="1" ht="18" x14ac:dyDescent="0.25">
      <c r="B14" s="98">
        <v>7</v>
      </c>
      <c r="C14" s="98"/>
      <c r="D14" s="98">
        <v>30</v>
      </c>
      <c r="E14" s="98"/>
      <c r="F14" s="35">
        <f t="shared" si="0"/>
        <v>225</v>
      </c>
      <c r="G14" s="33" t="s">
        <v>140</v>
      </c>
      <c r="H14" s="98"/>
    </row>
    <row r="15" spans="1:9" s="34" customFormat="1" ht="18" x14ac:dyDescent="0.25">
      <c r="B15" s="98">
        <v>8</v>
      </c>
      <c r="C15" s="98"/>
      <c r="D15" s="98">
        <v>20</v>
      </c>
      <c r="E15" s="98"/>
      <c r="F15" s="35">
        <f t="shared" si="0"/>
        <v>150</v>
      </c>
      <c r="G15" s="33" t="s">
        <v>140</v>
      </c>
      <c r="H15" s="98"/>
    </row>
    <row r="16" spans="1:9" s="34" customFormat="1" ht="18" x14ac:dyDescent="0.25">
      <c r="B16" s="98">
        <v>9</v>
      </c>
      <c r="C16" s="98"/>
      <c r="D16" s="98">
        <v>10</v>
      </c>
      <c r="E16" s="98"/>
      <c r="F16" s="36">
        <f t="shared" si="0"/>
        <v>75</v>
      </c>
      <c r="G16" s="33" t="s">
        <v>140</v>
      </c>
      <c r="H16" s="98"/>
    </row>
    <row r="17" spans="1:8" s="34" customFormat="1" ht="18" x14ac:dyDescent="0.25">
      <c r="B17" s="98">
        <v>10</v>
      </c>
      <c r="C17" s="98"/>
      <c r="D17" s="98">
        <v>0</v>
      </c>
      <c r="E17" s="98"/>
      <c r="F17" s="36">
        <f t="shared" si="0"/>
        <v>0</v>
      </c>
      <c r="G17" s="33" t="s">
        <v>140</v>
      </c>
      <c r="H17" s="98"/>
    </row>
    <row r="19" spans="1:8" ht="15.75" x14ac:dyDescent="0.25">
      <c r="A19" s="96" t="s">
        <v>144</v>
      </c>
    </row>
    <row r="20" spans="1:8" s="37" customFormat="1" ht="15.75" x14ac:dyDescent="0.25">
      <c r="A20" s="37" t="s">
        <v>179</v>
      </c>
      <c r="B20" s="38"/>
      <c r="C20" s="38"/>
      <c r="D20" s="38"/>
      <c r="E20" s="38"/>
      <c r="F20" s="38"/>
      <c r="G20" s="38"/>
      <c r="H20" s="38"/>
    </row>
    <row r="21" spans="1:8" s="37" customFormat="1" ht="15.75" x14ac:dyDescent="0.25">
      <c r="A21" s="37" t="s">
        <v>145</v>
      </c>
      <c r="B21" s="38"/>
      <c r="C21" s="38"/>
      <c r="D21" s="38"/>
      <c r="E21" s="38"/>
      <c r="F21" s="38"/>
      <c r="G21" s="38"/>
      <c r="H21" s="38"/>
    </row>
    <row r="22" spans="1:8" s="40" customFormat="1" ht="15.75" x14ac:dyDescent="0.25">
      <c r="A22" s="37" t="s">
        <v>146</v>
      </c>
      <c r="B22" s="39"/>
      <c r="C22" s="39"/>
      <c r="D22" s="39"/>
      <c r="E22" s="39"/>
      <c r="F22" s="39"/>
      <c r="G22" s="39"/>
      <c r="H22" s="39"/>
    </row>
    <row r="23" spans="1:8" ht="15.75" x14ac:dyDescent="0.25">
      <c r="A23" s="37" t="s">
        <v>147</v>
      </c>
    </row>
    <row r="24" spans="1:8" x14ac:dyDescent="0.25">
      <c r="G24" s="97">
        <v>46186</v>
      </c>
    </row>
    <row r="25" spans="1:8" x14ac:dyDescent="0.25">
      <c r="G25" s="41" t="s">
        <v>178</v>
      </c>
    </row>
    <row r="26" spans="1:8" x14ac:dyDescent="0.25">
      <c r="G26" s="29" t="s">
        <v>187</v>
      </c>
    </row>
  </sheetData>
  <sheetProtection selectLockedCells="1"/>
  <mergeCells count="1">
    <mergeCell ref="F8:G8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zoomScaleNormal="100" workbookViewId="0">
      <selection activeCell="N24" sqref="N24"/>
    </sheetView>
  </sheetViews>
  <sheetFormatPr baseColWidth="10" defaultColWidth="11.42578125" defaultRowHeight="15" x14ac:dyDescent="0.25"/>
  <cols>
    <col min="1" max="1" width="3.140625" customWidth="1"/>
    <col min="2" max="2" width="13.7109375" customWidth="1"/>
    <col min="3" max="3" width="13.28515625" customWidth="1"/>
    <col min="5" max="5" width="14" customWidth="1"/>
    <col min="6" max="6" width="6" customWidth="1"/>
    <col min="7" max="7" width="5.5703125" customWidth="1"/>
    <col min="8" max="8" width="11.42578125" style="11" customWidth="1"/>
    <col min="9" max="9" width="8.7109375" bestFit="1" customWidth="1"/>
    <col min="10" max="10" width="7.140625" style="11" bestFit="1" customWidth="1"/>
    <col min="11" max="11" width="8.140625" style="87" bestFit="1" customWidth="1"/>
    <col min="12" max="12" width="5.140625" customWidth="1"/>
    <col min="257" max="257" width="3.140625" customWidth="1"/>
    <col min="263" max="263" width="5.5703125" customWidth="1"/>
    <col min="264" max="264" width="11.42578125" customWidth="1"/>
    <col min="265" max="265" width="5.5703125" customWidth="1"/>
    <col min="266" max="266" width="11.42578125" customWidth="1"/>
    <col min="267" max="267" width="5.5703125" customWidth="1"/>
    <col min="513" max="513" width="3.140625" customWidth="1"/>
    <col min="519" max="519" width="5.5703125" customWidth="1"/>
    <col min="520" max="520" width="11.42578125" customWidth="1"/>
    <col min="521" max="521" width="5.5703125" customWidth="1"/>
    <col min="522" max="522" width="11.42578125" customWidth="1"/>
    <col min="523" max="523" width="5.5703125" customWidth="1"/>
    <col min="769" max="769" width="3.140625" customWidth="1"/>
    <col min="775" max="775" width="5.5703125" customWidth="1"/>
    <col min="776" max="776" width="11.42578125" customWidth="1"/>
    <col min="777" max="777" width="5.5703125" customWidth="1"/>
    <col min="778" max="778" width="11.42578125" customWidth="1"/>
    <col min="779" max="779" width="5.5703125" customWidth="1"/>
    <col min="1025" max="1025" width="3.140625" customWidth="1"/>
    <col min="1031" max="1031" width="5.5703125" customWidth="1"/>
    <col min="1032" max="1032" width="11.42578125" customWidth="1"/>
    <col min="1033" max="1033" width="5.5703125" customWidth="1"/>
    <col min="1034" max="1034" width="11.42578125" customWidth="1"/>
    <col min="1035" max="1035" width="5.5703125" customWidth="1"/>
    <col min="1281" max="1281" width="3.140625" customWidth="1"/>
    <col min="1287" max="1287" width="5.5703125" customWidth="1"/>
    <col min="1288" max="1288" width="11.42578125" customWidth="1"/>
    <col min="1289" max="1289" width="5.5703125" customWidth="1"/>
    <col min="1290" max="1290" width="11.42578125" customWidth="1"/>
    <col min="1291" max="1291" width="5.5703125" customWidth="1"/>
    <col min="1537" max="1537" width="3.140625" customWidth="1"/>
    <col min="1543" max="1543" width="5.5703125" customWidth="1"/>
    <col min="1544" max="1544" width="11.42578125" customWidth="1"/>
    <col min="1545" max="1545" width="5.5703125" customWidth="1"/>
    <col min="1546" max="1546" width="11.42578125" customWidth="1"/>
    <col min="1547" max="1547" width="5.5703125" customWidth="1"/>
    <col min="1793" max="1793" width="3.140625" customWidth="1"/>
    <col min="1799" max="1799" width="5.5703125" customWidth="1"/>
    <col min="1800" max="1800" width="11.42578125" customWidth="1"/>
    <col min="1801" max="1801" width="5.5703125" customWidth="1"/>
    <col min="1802" max="1802" width="11.42578125" customWidth="1"/>
    <col min="1803" max="1803" width="5.5703125" customWidth="1"/>
    <col min="2049" max="2049" width="3.140625" customWidth="1"/>
    <col min="2055" max="2055" width="5.5703125" customWidth="1"/>
    <col min="2056" max="2056" width="11.42578125" customWidth="1"/>
    <col min="2057" max="2057" width="5.5703125" customWidth="1"/>
    <col min="2058" max="2058" width="11.42578125" customWidth="1"/>
    <col min="2059" max="2059" width="5.5703125" customWidth="1"/>
    <col min="2305" max="2305" width="3.140625" customWidth="1"/>
    <col min="2311" max="2311" width="5.5703125" customWidth="1"/>
    <col min="2312" max="2312" width="11.42578125" customWidth="1"/>
    <col min="2313" max="2313" width="5.5703125" customWidth="1"/>
    <col min="2314" max="2314" width="11.42578125" customWidth="1"/>
    <col min="2315" max="2315" width="5.5703125" customWidth="1"/>
    <col min="2561" max="2561" width="3.140625" customWidth="1"/>
    <col min="2567" max="2567" width="5.5703125" customWidth="1"/>
    <col min="2568" max="2568" width="11.42578125" customWidth="1"/>
    <col min="2569" max="2569" width="5.5703125" customWidth="1"/>
    <col min="2570" max="2570" width="11.42578125" customWidth="1"/>
    <col min="2571" max="2571" width="5.5703125" customWidth="1"/>
    <col min="2817" max="2817" width="3.140625" customWidth="1"/>
    <col min="2823" max="2823" width="5.5703125" customWidth="1"/>
    <col min="2824" max="2824" width="11.42578125" customWidth="1"/>
    <col min="2825" max="2825" width="5.5703125" customWidth="1"/>
    <col min="2826" max="2826" width="11.42578125" customWidth="1"/>
    <col min="2827" max="2827" width="5.5703125" customWidth="1"/>
    <col min="3073" max="3073" width="3.140625" customWidth="1"/>
    <col min="3079" max="3079" width="5.5703125" customWidth="1"/>
    <col min="3080" max="3080" width="11.42578125" customWidth="1"/>
    <col min="3081" max="3081" width="5.5703125" customWidth="1"/>
    <col min="3082" max="3082" width="11.42578125" customWidth="1"/>
    <col min="3083" max="3083" width="5.5703125" customWidth="1"/>
    <col min="3329" max="3329" width="3.140625" customWidth="1"/>
    <col min="3335" max="3335" width="5.5703125" customWidth="1"/>
    <col min="3336" max="3336" width="11.42578125" customWidth="1"/>
    <col min="3337" max="3337" width="5.5703125" customWidth="1"/>
    <col min="3338" max="3338" width="11.42578125" customWidth="1"/>
    <col min="3339" max="3339" width="5.5703125" customWidth="1"/>
    <col min="3585" max="3585" width="3.140625" customWidth="1"/>
    <col min="3591" max="3591" width="5.5703125" customWidth="1"/>
    <col min="3592" max="3592" width="11.42578125" customWidth="1"/>
    <col min="3593" max="3593" width="5.5703125" customWidth="1"/>
    <col min="3594" max="3594" width="11.42578125" customWidth="1"/>
    <col min="3595" max="3595" width="5.5703125" customWidth="1"/>
    <col min="3841" max="3841" width="3.140625" customWidth="1"/>
    <col min="3847" max="3847" width="5.5703125" customWidth="1"/>
    <col min="3848" max="3848" width="11.42578125" customWidth="1"/>
    <col min="3849" max="3849" width="5.5703125" customWidth="1"/>
    <col min="3850" max="3850" width="11.42578125" customWidth="1"/>
    <col min="3851" max="3851" width="5.5703125" customWidth="1"/>
    <col min="4097" max="4097" width="3.140625" customWidth="1"/>
    <col min="4103" max="4103" width="5.5703125" customWidth="1"/>
    <col min="4104" max="4104" width="11.42578125" customWidth="1"/>
    <col min="4105" max="4105" width="5.5703125" customWidth="1"/>
    <col min="4106" max="4106" width="11.42578125" customWidth="1"/>
    <col min="4107" max="4107" width="5.5703125" customWidth="1"/>
    <col min="4353" max="4353" width="3.140625" customWidth="1"/>
    <col min="4359" max="4359" width="5.5703125" customWidth="1"/>
    <col min="4360" max="4360" width="11.42578125" customWidth="1"/>
    <col min="4361" max="4361" width="5.5703125" customWidth="1"/>
    <col min="4362" max="4362" width="11.42578125" customWidth="1"/>
    <col min="4363" max="4363" width="5.5703125" customWidth="1"/>
    <col min="4609" max="4609" width="3.140625" customWidth="1"/>
    <col min="4615" max="4615" width="5.5703125" customWidth="1"/>
    <col min="4616" max="4616" width="11.42578125" customWidth="1"/>
    <col min="4617" max="4617" width="5.5703125" customWidth="1"/>
    <col min="4618" max="4618" width="11.42578125" customWidth="1"/>
    <col min="4619" max="4619" width="5.5703125" customWidth="1"/>
    <col min="4865" max="4865" width="3.140625" customWidth="1"/>
    <col min="4871" max="4871" width="5.5703125" customWidth="1"/>
    <col min="4872" max="4872" width="11.42578125" customWidth="1"/>
    <col min="4873" max="4873" width="5.5703125" customWidth="1"/>
    <col min="4874" max="4874" width="11.42578125" customWidth="1"/>
    <col min="4875" max="4875" width="5.5703125" customWidth="1"/>
    <col min="5121" max="5121" width="3.140625" customWidth="1"/>
    <col min="5127" max="5127" width="5.5703125" customWidth="1"/>
    <col min="5128" max="5128" width="11.42578125" customWidth="1"/>
    <col min="5129" max="5129" width="5.5703125" customWidth="1"/>
    <col min="5130" max="5130" width="11.42578125" customWidth="1"/>
    <col min="5131" max="5131" width="5.5703125" customWidth="1"/>
    <col min="5377" max="5377" width="3.140625" customWidth="1"/>
    <col min="5383" max="5383" width="5.5703125" customWidth="1"/>
    <col min="5384" max="5384" width="11.42578125" customWidth="1"/>
    <col min="5385" max="5385" width="5.5703125" customWidth="1"/>
    <col min="5386" max="5386" width="11.42578125" customWidth="1"/>
    <col min="5387" max="5387" width="5.5703125" customWidth="1"/>
    <col min="5633" max="5633" width="3.140625" customWidth="1"/>
    <col min="5639" max="5639" width="5.5703125" customWidth="1"/>
    <col min="5640" max="5640" width="11.42578125" customWidth="1"/>
    <col min="5641" max="5641" width="5.5703125" customWidth="1"/>
    <col min="5642" max="5642" width="11.42578125" customWidth="1"/>
    <col min="5643" max="5643" width="5.5703125" customWidth="1"/>
    <col min="5889" max="5889" width="3.140625" customWidth="1"/>
    <col min="5895" max="5895" width="5.5703125" customWidth="1"/>
    <col min="5896" max="5896" width="11.42578125" customWidth="1"/>
    <col min="5897" max="5897" width="5.5703125" customWidth="1"/>
    <col min="5898" max="5898" width="11.42578125" customWidth="1"/>
    <col min="5899" max="5899" width="5.5703125" customWidth="1"/>
    <col min="6145" max="6145" width="3.140625" customWidth="1"/>
    <col min="6151" max="6151" width="5.5703125" customWidth="1"/>
    <col min="6152" max="6152" width="11.42578125" customWidth="1"/>
    <col min="6153" max="6153" width="5.5703125" customWidth="1"/>
    <col min="6154" max="6154" width="11.42578125" customWidth="1"/>
    <col min="6155" max="6155" width="5.5703125" customWidth="1"/>
    <col min="6401" max="6401" width="3.140625" customWidth="1"/>
    <col min="6407" max="6407" width="5.5703125" customWidth="1"/>
    <col min="6408" max="6408" width="11.42578125" customWidth="1"/>
    <col min="6409" max="6409" width="5.5703125" customWidth="1"/>
    <col min="6410" max="6410" width="11.42578125" customWidth="1"/>
    <col min="6411" max="6411" width="5.5703125" customWidth="1"/>
    <col min="6657" max="6657" width="3.140625" customWidth="1"/>
    <col min="6663" max="6663" width="5.5703125" customWidth="1"/>
    <col min="6664" max="6664" width="11.42578125" customWidth="1"/>
    <col min="6665" max="6665" width="5.5703125" customWidth="1"/>
    <col min="6666" max="6666" width="11.42578125" customWidth="1"/>
    <col min="6667" max="6667" width="5.5703125" customWidth="1"/>
    <col min="6913" max="6913" width="3.140625" customWidth="1"/>
    <col min="6919" max="6919" width="5.5703125" customWidth="1"/>
    <col min="6920" max="6920" width="11.42578125" customWidth="1"/>
    <col min="6921" max="6921" width="5.5703125" customWidth="1"/>
    <col min="6922" max="6922" width="11.42578125" customWidth="1"/>
    <col min="6923" max="6923" width="5.5703125" customWidth="1"/>
    <col min="7169" max="7169" width="3.140625" customWidth="1"/>
    <col min="7175" max="7175" width="5.5703125" customWidth="1"/>
    <col min="7176" max="7176" width="11.42578125" customWidth="1"/>
    <col min="7177" max="7177" width="5.5703125" customWidth="1"/>
    <col min="7178" max="7178" width="11.42578125" customWidth="1"/>
    <col min="7179" max="7179" width="5.5703125" customWidth="1"/>
    <col min="7425" max="7425" width="3.140625" customWidth="1"/>
    <col min="7431" max="7431" width="5.5703125" customWidth="1"/>
    <col min="7432" max="7432" width="11.42578125" customWidth="1"/>
    <col min="7433" max="7433" width="5.5703125" customWidth="1"/>
    <col min="7434" max="7434" width="11.42578125" customWidth="1"/>
    <col min="7435" max="7435" width="5.5703125" customWidth="1"/>
    <col min="7681" max="7681" width="3.140625" customWidth="1"/>
    <col min="7687" max="7687" width="5.5703125" customWidth="1"/>
    <col min="7688" max="7688" width="11.42578125" customWidth="1"/>
    <col min="7689" max="7689" width="5.5703125" customWidth="1"/>
    <col min="7690" max="7690" width="11.42578125" customWidth="1"/>
    <col min="7691" max="7691" width="5.5703125" customWidth="1"/>
    <col min="7937" max="7937" width="3.140625" customWidth="1"/>
    <col min="7943" max="7943" width="5.5703125" customWidth="1"/>
    <col min="7944" max="7944" width="11.42578125" customWidth="1"/>
    <col min="7945" max="7945" width="5.5703125" customWidth="1"/>
    <col min="7946" max="7946" width="11.42578125" customWidth="1"/>
    <col min="7947" max="7947" width="5.5703125" customWidth="1"/>
    <col min="8193" max="8193" width="3.140625" customWidth="1"/>
    <col min="8199" max="8199" width="5.5703125" customWidth="1"/>
    <col min="8200" max="8200" width="11.42578125" customWidth="1"/>
    <col min="8201" max="8201" width="5.5703125" customWidth="1"/>
    <col min="8202" max="8202" width="11.42578125" customWidth="1"/>
    <col min="8203" max="8203" width="5.5703125" customWidth="1"/>
    <col min="8449" max="8449" width="3.140625" customWidth="1"/>
    <col min="8455" max="8455" width="5.5703125" customWidth="1"/>
    <col min="8456" max="8456" width="11.42578125" customWidth="1"/>
    <col min="8457" max="8457" width="5.5703125" customWidth="1"/>
    <col min="8458" max="8458" width="11.42578125" customWidth="1"/>
    <col min="8459" max="8459" width="5.5703125" customWidth="1"/>
    <col min="8705" max="8705" width="3.140625" customWidth="1"/>
    <col min="8711" max="8711" width="5.5703125" customWidth="1"/>
    <col min="8712" max="8712" width="11.42578125" customWidth="1"/>
    <col min="8713" max="8713" width="5.5703125" customWidth="1"/>
    <col min="8714" max="8714" width="11.42578125" customWidth="1"/>
    <col min="8715" max="8715" width="5.5703125" customWidth="1"/>
    <col min="8961" max="8961" width="3.140625" customWidth="1"/>
    <col min="8967" max="8967" width="5.5703125" customWidth="1"/>
    <col min="8968" max="8968" width="11.42578125" customWidth="1"/>
    <col min="8969" max="8969" width="5.5703125" customWidth="1"/>
    <col min="8970" max="8970" width="11.42578125" customWidth="1"/>
    <col min="8971" max="8971" width="5.5703125" customWidth="1"/>
    <col min="9217" max="9217" width="3.140625" customWidth="1"/>
    <col min="9223" max="9223" width="5.5703125" customWidth="1"/>
    <col min="9224" max="9224" width="11.42578125" customWidth="1"/>
    <col min="9225" max="9225" width="5.5703125" customWidth="1"/>
    <col min="9226" max="9226" width="11.42578125" customWidth="1"/>
    <col min="9227" max="9227" width="5.5703125" customWidth="1"/>
    <col min="9473" max="9473" width="3.140625" customWidth="1"/>
    <col min="9479" max="9479" width="5.5703125" customWidth="1"/>
    <col min="9480" max="9480" width="11.42578125" customWidth="1"/>
    <col min="9481" max="9481" width="5.5703125" customWidth="1"/>
    <col min="9482" max="9482" width="11.42578125" customWidth="1"/>
    <col min="9483" max="9483" width="5.5703125" customWidth="1"/>
    <col min="9729" max="9729" width="3.140625" customWidth="1"/>
    <col min="9735" max="9735" width="5.5703125" customWidth="1"/>
    <col min="9736" max="9736" width="11.42578125" customWidth="1"/>
    <col min="9737" max="9737" width="5.5703125" customWidth="1"/>
    <col min="9738" max="9738" width="11.42578125" customWidth="1"/>
    <col min="9739" max="9739" width="5.5703125" customWidth="1"/>
    <col min="9985" max="9985" width="3.140625" customWidth="1"/>
    <col min="9991" max="9991" width="5.5703125" customWidth="1"/>
    <col min="9992" max="9992" width="11.42578125" customWidth="1"/>
    <col min="9993" max="9993" width="5.5703125" customWidth="1"/>
    <col min="9994" max="9994" width="11.42578125" customWidth="1"/>
    <col min="9995" max="9995" width="5.5703125" customWidth="1"/>
    <col min="10241" max="10241" width="3.140625" customWidth="1"/>
    <col min="10247" max="10247" width="5.5703125" customWidth="1"/>
    <col min="10248" max="10248" width="11.42578125" customWidth="1"/>
    <col min="10249" max="10249" width="5.5703125" customWidth="1"/>
    <col min="10250" max="10250" width="11.42578125" customWidth="1"/>
    <col min="10251" max="10251" width="5.5703125" customWidth="1"/>
    <col min="10497" max="10497" width="3.140625" customWidth="1"/>
    <col min="10503" max="10503" width="5.5703125" customWidth="1"/>
    <col min="10504" max="10504" width="11.42578125" customWidth="1"/>
    <col min="10505" max="10505" width="5.5703125" customWidth="1"/>
    <col min="10506" max="10506" width="11.42578125" customWidth="1"/>
    <col min="10507" max="10507" width="5.5703125" customWidth="1"/>
    <col min="10753" max="10753" width="3.140625" customWidth="1"/>
    <col min="10759" max="10759" width="5.5703125" customWidth="1"/>
    <col min="10760" max="10760" width="11.42578125" customWidth="1"/>
    <col min="10761" max="10761" width="5.5703125" customWidth="1"/>
    <col min="10762" max="10762" width="11.42578125" customWidth="1"/>
    <col min="10763" max="10763" width="5.5703125" customWidth="1"/>
    <col min="11009" max="11009" width="3.140625" customWidth="1"/>
    <col min="11015" max="11015" width="5.5703125" customWidth="1"/>
    <col min="11016" max="11016" width="11.42578125" customWidth="1"/>
    <col min="11017" max="11017" width="5.5703125" customWidth="1"/>
    <col min="11018" max="11018" width="11.42578125" customWidth="1"/>
    <col min="11019" max="11019" width="5.5703125" customWidth="1"/>
    <col min="11265" max="11265" width="3.140625" customWidth="1"/>
    <col min="11271" max="11271" width="5.5703125" customWidth="1"/>
    <col min="11272" max="11272" width="11.42578125" customWidth="1"/>
    <col min="11273" max="11273" width="5.5703125" customWidth="1"/>
    <col min="11274" max="11274" width="11.42578125" customWidth="1"/>
    <col min="11275" max="11275" width="5.5703125" customWidth="1"/>
    <col min="11521" max="11521" width="3.140625" customWidth="1"/>
    <col min="11527" max="11527" width="5.5703125" customWidth="1"/>
    <col min="11528" max="11528" width="11.42578125" customWidth="1"/>
    <col min="11529" max="11529" width="5.5703125" customWidth="1"/>
    <col min="11530" max="11530" width="11.42578125" customWidth="1"/>
    <col min="11531" max="11531" width="5.5703125" customWidth="1"/>
    <col min="11777" max="11777" width="3.140625" customWidth="1"/>
    <col min="11783" max="11783" width="5.5703125" customWidth="1"/>
    <col min="11784" max="11784" width="11.42578125" customWidth="1"/>
    <col min="11785" max="11785" width="5.5703125" customWidth="1"/>
    <col min="11786" max="11786" width="11.42578125" customWidth="1"/>
    <col min="11787" max="11787" width="5.5703125" customWidth="1"/>
    <col min="12033" max="12033" width="3.140625" customWidth="1"/>
    <col min="12039" max="12039" width="5.5703125" customWidth="1"/>
    <col min="12040" max="12040" width="11.42578125" customWidth="1"/>
    <col min="12041" max="12041" width="5.5703125" customWidth="1"/>
    <col min="12042" max="12042" width="11.42578125" customWidth="1"/>
    <col min="12043" max="12043" width="5.5703125" customWidth="1"/>
    <col min="12289" max="12289" width="3.140625" customWidth="1"/>
    <col min="12295" max="12295" width="5.5703125" customWidth="1"/>
    <col min="12296" max="12296" width="11.42578125" customWidth="1"/>
    <col min="12297" max="12297" width="5.5703125" customWidth="1"/>
    <col min="12298" max="12298" width="11.42578125" customWidth="1"/>
    <col min="12299" max="12299" width="5.5703125" customWidth="1"/>
    <col min="12545" max="12545" width="3.140625" customWidth="1"/>
    <col min="12551" max="12551" width="5.5703125" customWidth="1"/>
    <col min="12552" max="12552" width="11.42578125" customWidth="1"/>
    <col min="12553" max="12553" width="5.5703125" customWidth="1"/>
    <col min="12554" max="12554" width="11.42578125" customWidth="1"/>
    <col min="12555" max="12555" width="5.5703125" customWidth="1"/>
    <col min="12801" max="12801" width="3.140625" customWidth="1"/>
    <col min="12807" max="12807" width="5.5703125" customWidth="1"/>
    <col min="12808" max="12808" width="11.42578125" customWidth="1"/>
    <col min="12809" max="12809" width="5.5703125" customWidth="1"/>
    <col min="12810" max="12810" width="11.42578125" customWidth="1"/>
    <col min="12811" max="12811" width="5.5703125" customWidth="1"/>
    <col min="13057" max="13057" width="3.140625" customWidth="1"/>
    <col min="13063" max="13063" width="5.5703125" customWidth="1"/>
    <col min="13064" max="13064" width="11.42578125" customWidth="1"/>
    <col min="13065" max="13065" width="5.5703125" customWidth="1"/>
    <col min="13066" max="13066" width="11.42578125" customWidth="1"/>
    <col min="13067" max="13067" width="5.5703125" customWidth="1"/>
    <col min="13313" max="13313" width="3.140625" customWidth="1"/>
    <col min="13319" max="13319" width="5.5703125" customWidth="1"/>
    <col min="13320" max="13320" width="11.42578125" customWidth="1"/>
    <col min="13321" max="13321" width="5.5703125" customWidth="1"/>
    <col min="13322" max="13322" width="11.42578125" customWidth="1"/>
    <col min="13323" max="13323" width="5.5703125" customWidth="1"/>
    <col min="13569" max="13569" width="3.140625" customWidth="1"/>
    <col min="13575" max="13575" width="5.5703125" customWidth="1"/>
    <col min="13576" max="13576" width="11.42578125" customWidth="1"/>
    <col min="13577" max="13577" width="5.5703125" customWidth="1"/>
    <col min="13578" max="13578" width="11.42578125" customWidth="1"/>
    <col min="13579" max="13579" width="5.5703125" customWidth="1"/>
    <col min="13825" max="13825" width="3.140625" customWidth="1"/>
    <col min="13831" max="13831" width="5.5703125" customWidth="1"/>
    <col min="13832" max="13832" width="11.42578125" customWidth="1"/>
    <col min="13833" max="13833" width="5.5703125" customWidth="1"/>
    <col min="13834" max="13834" width="11.42578125" customWidth="1"/>
    <col min="13835" max="13835" width="5.5703125" customWidth="1"/>
    <col min="14081" max="14081" width="3.140625" customWidth="1"/>
    <col min="14087" max="14087" width="5.5703125" customWidth="1"/>
    <col min="14088" max="14088" width="11.42578125" customWidth="1"/>
    <col min="14089" max="14089" width="5.5703125" customWidth="1"/>
    <col min="14090" max="14090" width="11.42578125" customWidth="1"/>
    <col min="14091" max="14091" width="5.5703125" customWidth="1"/>
    <col min="14337" max="14337" width="3.140625" customWidth="1"/>
    <col min="14343" max="14343" width="5.5703125" customWidth="1"/>
    <col min="14344" max="14344" width="11.42578125" customWidth="1"/>
    <col min="14345" max="14345" width="5.5703125" customWidth="1"/>
    <col min="14346" max="14346" width="11.42578125" customWidth="1"/>
    <col min="14347" max="14347" width="5.5703125" customWidth="1"/>
    <col min="14593" max="14593" width="3.140625" customWidth="1"/>
    <col min="14599" max="14599" width="5.5703125" customWidth="1"/>
    <col min="14600" max="14600" width="11.42578125" customWidth="1"/>
    <col min="14601" max="14601" width="5.5703125" customWidth="1"/>
    <col min="14602" max="14602" width="11.42578125" customWidth="1"/>
    <col min="14603" max="14603" width="5.5703125" customWidth="1"/>
    <col min="14849" max="14849" width="3.140625" customWidth="1"/>
    <col min="14855" max="14855" width="5.5703125" customWidth="1"/>
    <col min="14856" max="14856" width="11.42578125" customWidth="1"/>
    <col min="14857" max="14857" width="5.5703125" customWidth="1"/>
    <col min="14858" max="14858" width="11.42578125" customWidth="1"/>
    <col min="14859" max="14859" width="5.5703125" customWidth="1"/>
    <col min="15105" max="15105" width="3.140625" customWidth="1"/>
    <col min="15111" max="15111" width="5.5703125" customWidth="1"/>
    <col min="15112" max="15112" width="11.42578125" customWidth="1"/>
    <col min="15113" max="15113" width="5.5703125" customWidth="1"/>
    <col min="15114" max="15114" width="11.42578125" customWidth="1"/>
    <col min="15115" max="15115" width="5.5703125" customWidth="1"/>
    <col min="15361" max="15361" width="3.140625" customWidth="1"/>
    <col min="15367" max="15367" width="5.5703125" customWidth="1"/>
    <col min="15368" max="15368" width="11.42578125" customWidth="1"/>
    <col min="15369" max="15369" width="5.5703125" customWidth="1"/>
    <col min="15370" max="15370" width="11.42578125" customWidth="1"/>
    <col min="15371" max="15371" width="5.5703125" customWidth="1"/>
    <col min="15617" max="15617" width="3.140625" customWidth="1"/>
    <col min="15623" max="15623" width="5.5703125" customWidth="1"/>
    <col min="15624" max="15624" width="11.42578125" customWidth="1"/>
    <col min="15625" max="15625" width="5.5703125" customWidth="1"/>
    <col min="15626" max="15626" width="11.42578125" customWidth="1"/>
    <col min="15627" max="15627" width="5.5703125" customWidth="1"/>
    <col min="15873" max="15873" width="3.140625" customWidth="1"/>
    <col min="15879" max="15879" width="5.5703125" customWidth="1"/>
    <col min="15880" max="15880" width="11.42578125" customWidth="1"/>
    <col min="15881" max="15881" width="5.5703125" customWidth="1"/>
    <col min="15882" max="15882" width="11.42578125" customWidth="1"/>
    <col min="15883" max="15883" width="5.5703125" customWidth="1"/>
    <col min="16129" max="16129" width="3.140625" customWidth="1"/>
    <col min="16135" max="16135" width="5.5703125" customWidth="1"/>
    <col min="16136" max="16136" width="11.42578125" customWidth="1"/>
    <col min="16137" max="16137" width="5.5703125" customWidth="1"/>
    <col min="16138" max="16138" width="11.42578125" customWidth="1"/>
    <col min="16139" max="16139" width="5.5703125" customWidth="1"/>
  </cols>
  <sheetData>
    <row r="1" spans="2:12" ht="14.25" customHeight="1" x14ac:dyDescent="0.25"/>
    <row r="2" spans="2:12" ht="23.25" x14ac:dyDescent="0.35">
      <c r="B2" s="10" t="s">
        <v>148</v>
      </c>
    </row>
    <row r="4" spans="2:12" x14ac:dyDescent="0.25">
      <c r="B4" s="95" t="s">
        <v>149</v>
      </c>
      <c r="C4" s="95" t="s">
        <v>150</v>
      </c>
      <c r="D4" s="90"/>
    </row>
    <row r="6" spans="2:12" x14ac:dyDescent="0.25">
      <c r="B6" s="90" t="s">
        <v>151</v>
      </c>
    </row>
    <row r="8" spans="2:12" x14ac:dyDescent="0.25">
      <c r="B8" t="s">
        <v>152</v>
      </c>
      <c r="C8">
        <v>2</v>
      </c>
      <c r="D8" s="8" t="s">
        <v>153</v>
      </c>
      <c r="E8" s="8" t="s">
        <v>154</v>
      </c>
      <c r="F8">
        <v>80</v>
      </c>
      <c r="G8" t="s">
        <v>112</v>
      </c>
      <c r="H8" s="11" t="s">
        <v>154</v>
      </c>
      <c r="I8" s="11">
        <v>0.6</v>
      </c>
      <c r="J8" s="11" t="s">
        <v>155</v>
      </c>
      <c r="K8" s="87">
        <f>C8*F8*I8</f>
        <v>96</v>
      </c>
      <c r="L8" t="s">
        <v>114</v>
      </c>
    </row>
    <row r="9" spans="2:12" x14ac:dyDescent="0.25">
      <c r="B9" t="s">
        <v>156</v>
      </c>
      <c r="C9">
        <v>2</v>
      </c>
      <c r="D9" s="8" t="s">
        <v>153</v>
      </c>
      <c r="E9" s="8" t="s">
        <v>131</v>
      </c>
      <c r="H9" s="11" t="s">
        <v>154</v>
      </c>
      <c r="I9" s="11">
        <v>40</v>
      </c>
      <c r="J9" s="11" t="s">
        <v>114</v>
      </c>
      <c r="K9" s="87">
        <f>C9*I9</f>
        <v>80</v>
      </c>
      <c r="L9" t="s">
        <v>114</v>
      </c>
    </row>
    <row r="10" spans="2:12" ht="15" customHeight="1" x14ac:dyDescent="0.25">
      <c r="C10" s="8"/>
    </row>
    <row r="11" spans="2:12" x14ac:dyDescent="0.25">
      <c r="B11" t="s">
        <v>157</v>
      </c>
      <c r="C11" s="8"/>
      <c r="D11" t="s">
        <v>158</v>
      </c>
      <c r="K11" s="87">
        <v>528</v>
      </c>
      <c r="L11" t="s">
        <v>114</v>
      </c>
    </row>
    <row r="12" spans="2:12" x14ac:dyDescent="0.25">
      <c r="B12" t="s">
        <v>159</v>
      </c>
      <c r="L12" t="s">
        <v>114</v>
      </c>
    </row>
    <row r="13" spans="2:12" x14ac:dyDescent="0.25">
      <c r="B13" t="s">
        <v>160</v>
      </c>
      <c r="L13" t="s">
        <v>114</v>
      </c>
    </row>
    <row r="14" spans="2:12" x14ac:dyDescent="0.25">
      <c r="B14" t="s">
        <v>161</v>
      </c>
      <c r="D14" t="s">
        <v>162</v>
      </c>
      <c r="K14" s="87">
        <v>1200</v>
      </c>
      <c r="L14" t="s">
        <v>114</v>
      </c>
    </row>
    <row r="15" spans="2:12" ht="7.5" customHeight="1" x14ac:dyDescent="0.25">
      <c r="K15" s="88"/>
      <c r="L15" s="21"/>
    </row>
    <row r="16" spans="2:12" ht="9" customHeight="1" x14ac:dyDescent="0.25"/>
    <row r="17" spans="1:12" s="90" customFormat="1" ht="15.75" thickBot="1" x14ac:dyDescent="0.3">
      <c r="B17" s="90" t="s">
        <v>163</v>
      </c>
      <c r="H17" s="94"/>
      <c r="J17" s="94"/>
      <c r="K17" s="92">
        <f>SUM(K5:K15)</f>
        <v>1904</v>
      </c>
      <c r="L17" s="93" t="s">
        <v>114</v>
      </c>
    </row>
    <row r="18" spans="1:12" ht="6" customHeight="1" thickTop="1" x14ac:dyDescent="0.25"/>
    <row r="19" spans="1:12" ht="6" customHeight="1" x14ac:dyDescent="0.25">
      <c r="A19" s="21"/>
      <c r="B19" s="21"/>
      <c r="C19" s="21"/>
      <c r="D19" s="21"/>
      <c r="E19" s="21"/>
      <c r="F19" s="21"/>
      <c r="G19" s="21"/>
      <c r="H19" s="22"/>
      <c r="I19" s="21"/>
      <c r="J19" s="22"/>
      <c r="K19" s="88"/>
      <c r="L19" s="21"/>
    </row>
    <row r="20" spans="1:12" x14ac:dyDescent="0.25">
      <c r="B20" s="90" t="s">
        <v>164</v>
      </c>
    </row>
    <row r="22" spans="1:12" x14ac:dyDescent="0.25">
      <c r="B22" t="s">
        <v>136</v>
      </c>
      <c r="D22">
        <v>7</v>
      </c>
      <c r="E22" t="s">
        <v>165</v>
      </c>
      <c r="F22" t="s">
        <v>154</v>
      </c>
      <c r="G22">
        <v>265</v>
      </c>
      <c r="H22" s="11" t="s">
        <v>114</v>
      </c>
      <c r="K22" s="87">
        <f>D22*G22</f>
        <v>1855</v>
      </c>
      <c r="L22" t="s">
        <v>114</v>
      </c>
    </row>
    <row r="23" spans="1:12" x14ac:dyDescent="0.25">
      <c r="E23" t="s">
        <v>165</v>
      </c>
      <c r="F23" t="s">
        <v>154</v>
      </c>
      <c r="G23">
        <v>300</v>
      </c>
      <c r="H23" s="11" t="s">
        <v>114</v>
      </c>
      <c r="K23" s="87">
        <f>D23*G23</f>
        <v>0</v>
      </c>
      <c r="L23" t="s">
        <v>114</v>
      </c>
    </row>
    <row r="24" spans="1:12" ht="7.5" customHeight="1" x14ac:dyDescent="0.25"/>
    <row r="25" spans="1:12" x14ac:dyDescent="0.25">
      <c r="B25" t="s">
        <v>166</v>
      </c>
      <c r="E25" t="s">
        <v>167</v>
      </c>
      <c r="F25">
        <v>2</v>
      </c>
      <c r="G25" t="s">
        <v>168</v>
      </c>
      <c r="H25" s="11" t="s">
        <v>154</v>
      </c>
      <c r="I25">
        <v>600</v>
      </c>
      <c r="J25" s="11" t="s">
        <v>140</v>
      </c>
      <c r="K25" s="87">
        <f>F25*I25</f>
        <v>1200</v>
      </c>
      <c r="L25" t="s">
        <v>114</v>
      </c>
    </row>
    <row r="26" spans="1:12" ht="6.75" customHeight="1" x14ac:dyDescent="0.25">
      <c r="K26" s="88"/>
      <c r="L26" s="21"/>
    </row>
    <row r="27" spans="1:12" ht="7.5" customHeight="1" x14ac:dyDescent="0.25"/>
    <row r="28" spans="1:12" s="90" customFormat="1" ht="15.75" thickBot="1" x14ac:dyDescent="0.3">
      <c r="B28" s="90" t="s">
        <v>169</v>
      </c>
      <c r="H28" s="94"/>
      <c r="J28" s="94"/>
      <c r="K28" s="92">
        <f>SUM(K22:K25)</f>
        <v>3055</v>
      </c>
      <c r="L28" s="93" t="s">
        <v>114</v>
      </c>
    </row>
    <row r="29" spans="1:12" ht="9.75" customHeight="1" thickTop="1" x14ac:dyDescent="0.25"/>
    <row r="30" spans="1:12" s="89" customFormat="1" ht="15.75" thickBot="1" x14ac:dyDescent="0.3">
      <c r="B30" s="90" t="s">
        <v>170</v>
      </c>
      <c r="H30" s="91"/>
      <c r="J30" s="91"/>
      <c r="K30" s="92">
        <f>K28-K17</f>
        <v>1151</v>
      </c>
      <c r="L30" s="93" t="s">
        <v>114</v>
      </c>
    </row>
    <row r="31" spans="1:12" ht="15.75" thickTop="1" x14ac:dyDescent="0.25">
      <c r="A31" s="21"/>
      <c r="B31" s="21"/>
      <c r="C31" s="21"/>
      <c r="D31" s="21"/>
      <c r="E31" s="21"/>
      <c r="F31" s="21"/>
      <c r="G31" s="21"/>
      <c r="H31" s="22"/>
      <c r="I31" s="21"/>
      <c r="J31" s="22"/>
      <c r="K31" s="88"/>
      <c r="L31" s="21"/>
    </row>
    <row r="32" spans="1:12" ht="9" customHeight="1" x14ac:dyDescent="0.25"/>
    <row r="33" spans="1:12" x14ac:dyDescent="0.25">
      <c r="B33" s="90" t="s">
        <v>171</v>
      </c>
    </row>
    <row r="35" spans="1:12" x14ac:dyDescent="0.25">
      <c r="B35" t="s">
        <v>172</v>
      </c>
      <c r="K35" s="87">
        <v>1575</v>
      </c>
      <c r="L35" t="s">
        <v>114</v>
      </c>
    </row>
    <row r="36" spans="1:12" ht="9.75" customHeight="1" x14ac:dyDescent="0.25"/>
    <row r="37" spans="1:12" x14ac:dyDescent="0.25">
      <c r="B37" t="s">
        <v>173</v>
      </c>
      <c r="K37" s="88">
        <f>K17</f>
        <v>1904</v>
      </c>
      <c r="L37" s="21" t="s">
        <v>114</v>
      </c>
    </row>
    <row r="39" spans="1:12" s="89" customFormat="1" ht="15.75" thickBot="1" x14ac:dyDescent="0.3">
      <c r="B39" s="90" t="s">
        <v>174</v>
      </c>
      <c r="H39" s="91"/>
      <c r="J39" s="91"/>
      <c r="K39" s="92">
        <f>K35-K37</f>
        <v>-329</v>
      </c>
      <c r="L39" s="93" t="s">
        <v>114</v>
      </c>
    </row>
    <row r="40" spans="1:12" ht="15.75" thickTop="1" x14ac:dyDescent="0.25">
      <c r="A40" s="21"/>
      <c r="B40" s="21"/>
      <c r="C40" s="21"/>
      <c r="D40" s="21"/>
      <c r="E40" s="21"/>
      <c r="F40" s="21"/>
      <c r="G40" s="21"/>
      <c r="H40" s="22"/>
      <c r="I40" s="21"/>
      <c r="J40" s="22"/>
      <c r="K40" s="88"/>
      <c r="L40" s="21"/>
    </row>
    <row r="41" spans="1:12" ht="11.25" customHeight="1" x14ac:dyDescent="0.25"/>
    <row r="42" spans="1:12" x14ac:dyDescent="0.25">
      <c r="B42" t="s">
        <v>175</v>
      </c>
      <c r="D42" s="11" t="s">
        <v>180</v>
      </c>
    </row>
    <row r="43" spans="1:12" ht="5.25" customHeight="1" x14ac:dyDescent="0.25">
      <c r="D43" s="11"/>
    </row>
    <row r="44" spans="1:12" x14ac:dyDescent="0.25">
      <c r="B44" t="s">
        <v>176</v>
      </c>
      <c r="D44" t="s">
        <v>181</v>
      </c>
    </row>
    <row r="45" spans="1:12" ht="6.75" customHeight="1" x14ac:dyDescent="0.25">
      <c r="D45" s="11"/>
    </row>
    <row r="46" spans="1:12" x14ac:dyDescent="0.25">
      <c r="B46" t="s">
        <v>177</v>
      </c>
      <c r="D46" t="s">
        <v>182</v>
      </c>
    </row>
  </sheetData>
  <pageMargins left="0.23622047244094491" right="0.23622047244094491" top="0" bottom="0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Teilnehmer</vt:lpstr>
      <vt:lpstr>Materialliste</vt:lpstr>
      <vt:lpstr>Kalkulation</vt:lpstr>
      <vt:lpstr>Berführerbeiträge</vt:lpstr>
      <vt:lpstr>Abrechnung</vt:lpstr>
      <vt:lpstr>Teilnehmer!Druckbereich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</dc:creator>
  <cp:keywords/>
  <dc:description/>
  <cp:lastModifiedBy>werner wüthrich</cp:lastModifiedBy>
  <cp:revision/>
  <dcterms:created xsi:type="dcterms:W3CDTF">2015-09-16T20:28:18Z</dcterms:created>
  <dcterms:modified xsi:type="dcterms:W3CDTF">2026-06-13T18:24:58Z</dcterms:modified>
  <cp:category/>
  <cp:contentStatus/>
</cp:coreProperties>
</file>